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bt3\Ref38\Foerderung\EHP-Junglandwirte\"/>
    </mc:Choice>
  </mc:AlternateContent>
  <bookViews>
    <workbookView xWindow="240" yWindow="120" windowWidth="24780" windowHeight="12915"/>
  </bookViews>
  <sheets>
    <sheet name="GVha" sheetId="11" r:id="rId1"/>
    <sheet name="Rinder" sheetId="1" r:id="rId2"/>
    <sheet name="Schweine" sheetId="3" r:id="rId3"/>
    <sheet name="Schafe" sheetId="4" r:id="rId4"/>
    <sheet name="Gefluegel" sheetId="5" r:id="rId5"/>
    <sheet name="Sondergefl" sheetId="6" r:id="rId6"/>
    <sheet name="Pferde" sheetId="7" r:id="rId7"/>
    <sheet name="Wasserbueffel" sheetId="8" r:id="rId8"/>
    <sheet name="Kaninchen" sheetId="9" r:id="rId9"/>
    <sheet name="Wild" sheetId="10" r:id="rId10"/>
  </sheets>
  <calcPr calcId="162913"/>
</workbook>
</file>

<file path=xl/calcChain.xml><?xml version="1.0" encoding="utf-8"?>
<calcChain xmlns="http://schemas.openxmlformats.org/spreadsheetml/2006/main">
  <c r="E7" i="1" l="1"/>
  <c r="E8" i="1"/>
  <c r="E19" i="1"/>
  <c r="E20" i="1"/>
  <c r="E7" i="7"/>
  <c r="E7" i="5"/>
  <c r="E11" i="9"/>
  <c r="E17" i="9"/>
  <c r="C15" i="11"/>
  <c r="E12" i="9"/>
  <c r="E13" i="9"/>
  <c r="E14" i="9"/>
  <c r="E7" i="9"/>
  <c r="E8" i="9"/>
  <c r="E9" i="9"/>
  <c r="E34" i="10"/>
  <c r="E33" i="10"/>
  <c r="E32" i="10"/>
  <c r="E31" i="10"/>
  <c r="E29" i="10"/>
  <c r="E28" i="10"/>
  <c r="E27" i="10"/>
  <c r="E26" i="10"/>
  <c r="E36" i="10"/>
  <c r="C16" i="11"/>
  <c r="E25" i="10"/>
  <c r="E23" i="10"/>
  <c r="E22" i="10"/>
  <c r="E21" i="10"/>
  <c r="E20" i="10"/>
  <c r="E19" i="10"/>
  <c r="E17" i="10"/>
  <c r="E16" i="10"/>
  <c r="E15" i="10"/>
  <c r="E14" i="10"/>
  <c r="E13" i="10"/>
  <c r="E7" i="10"/>
  <c r="E8" i="10"/>
  <c r="E9" i="10"/>
  <c r="E10" i="10"/>
  <c r="E11" i="10"/>
  <c r="E7" i="8"/>
  <c r="E8" i="8"/>
  <c r="E9" i="8"/>
  <c r="E10" i="8"/>
  <c r="E11" i="8"/>
  <c r="E12" i="8"/>
  <c r="E13" i="8"/>
  <c r="E15" i="8"/>
  <c r="E23" i="8"/>
  <c r="C14" i="11"/>
  <c r="E16" i="8"/>
  <c r="E17" i="8"/>
  <c r="E18" i="8"/>
  <c r="E19" i="8"/>
  <c r="E20" i="8"/>
  <c r="E21" i="7"/>
  <c r="E20" i="7"/>
  <c r="E24" i="7"/>
  <c r="C13" i="11"/>
  <c r="E19" i="7"/>
  <c r="E18" i="7"/>
  <c r="E8" i="7"/>
  <c r="E9" i="7"/>
  <c r="E10" i="7"/>
  <c r="E11" i="7"/>
  <c r="E13" i="7"/>
  <c r="E14" i="7"/>
  <c r="E15" i="7"/>
  <c r="E16" i="7"/>
  <c r="E27" i="6"/>
  <c r="E26" i="6"/>
  <c r="E30" i="6"/>
  <c r="C12" i="11"/>
  <c r="E25" i="6"/>
  <c r="E24" i="6"/>
  <c r="E7" i="6"/>
  <c r="E8" i="6"/>
  <c r="E9" i="6"/>
  <c r="E11" i="6"/>
  <c r="E12" i="6"/>
  <c r="E13" i="6"/>
  <c r="E14" i="6"/>
  <c r="E16" i="6"/>
  <c r="E17" i="6"/>
  <c r="E18" i="6"/>
  <c r="E20" i="6"/>
  <c r="E21" i="6"/>
  <c r="E22" i="6"/>
  <c r="E45" i="5"/>
  <c r="E44" i="5"/>
  <c r="E43" i="5"/>
  <c r="E42" i="5"/>
  <c r="E41" i="5"/>
  <c r="E40" i="5"/>
  <c r="E39" i="5"/>
  <c r="E38" i="5"/>
  <c r="E48" i="5"/>
  <c r="C11" i="11"/>
  <c r="E37" i="5"/>
  <c r="E36" i="5"/>
  <c r="E34" i="5"/>
  <c r="E33" i="5"/>
  <c r="E32" i="5"/>
  <c r="E31" i="5"/>
  <c r="E30" i="5"/>
  <c r="E28" i="5"/>
  <c r="E8" i="5"/>
  <c r="E9" i="5"/>
  <c r="E10" i="5"/>
  <c r="E11" i="5"/>
  <c r="E12" i="5"/>
  <c r="E13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15" i="4"/>
  <c r="E16" i="4"/>
  <c r="E17" i="4"/>
  <c r="E24" i="4"/>
  <c r="C10" i="11"/>
  <c r="E18" i="4"/>
  <c r="E19" i="4"/>
  <c r="E20" i="4"/>
  <c r="E21" i="4"/>
  <c r="E7" i="4"/>
  <c r="E8" i="4"/>
  <c r="E9" i="4"/>
  <c r="E10" i="4"/>
  <c r="E11" i="4"/>
  <c r="E12" i="4"/>
  <c r="E13" i="4"/>
  <c r="E19" i="3"/>
  <c r="E24" i="3"/>
  <c r="C9" i="11"/>
  <c r="E20" i="3"/>
  <c r="E21" i="3"/>
  <c r="E16" i="3"/>
  <c r="E17" i="3"/>
  <c r="E7" i="3"/>
  <c r="E8" i="3"/>
  <c r="E9" i="3"/>
  <c r="E10" i="3"/>
  <c r="E11" i="3"/>
  <c r="E12" i="3"/>
  <c r="E15" i="3"/>
  <c r="E13" i="3"/>
  <c r="E14" i="3"/>
  <c r="E16" i="1"/>
  <c r="E17" i="1"/>
  <c r="E15" i="1"/>
  <c r="E14" i="1"/>
  <c r="E9" i="1"/>
  <c r="E10" i="1"/>
  <c r="E11" i="1"/>
  <c r="E12" i="1"/>
  <c r="E13" i="1"/>
  <c r="E21" i="1"/>
  <c r="E22" i="1"/>
  <c r="E23" i="1"/>
  <c r="E24" i="1"/>
  <c r="E25" i="1"/>
  <c r="E26" i="1"/>
  <c r="E27" i="1"/>
  <c r="E28" i="1"/>
  <c r="E29" i="1"/>
  <c r="E30" i="1"/>
  <c r="E31" i="1"/>
  <c r="E34" i="1"/>
  <c r="C8" i="11"/>
  <c r="C17" i="11"/>
  <c r="C19" i="11"/>
</calcChain>
</file>

<file path=xl/sharedStrings.xml><?xml version="1.0" encoding="utf-8"?>
<sst xmlns="http://schemas.openxmlformats.org/spreadsheetml/2006/main" count="288" uniqueCount="218">
  <si>
    <t>Tierart</t>
  </si>
  <si>
    <t>GV</t>
  </si>
  <si>
    <t>Anzahl Tiere</t>
  </si>
  <si>
    <t>GV gesamt:</t>
  </si>
  <si>
    <t>Milchrinder</t>
  </si>
  <si>
    <t>Milchkuh</t>
  </si>
  <si>
    <t>Zuchtbullen</t>
  </si>
  <si>
    <t>Färsen über 2 Jahre</t>
  </si>
  <si>
    <t>Jungrinder über 1 bis 2 Jahre</t>
  </si>
  <si>
    <t>Jungrinder über 6 Monate bis 1 Jahr</t>
  </si>
  <si>
    <t>Kälber über 3 bis 6 Monate zur Zucht</t>
  </si>
  <si>
    <t>Kälber unter 3 Monate zur Zucht</t>
  </si>
  <si>
    <t>Milchkühe und Färsen über 2 Jahre*</t>
  </si>
  <si>
    <t>Jungrinder über 6 Monate bis 2 Jahre*</t>
  </si>
  <si>
    <t>Kälber und Jungrinder bis 1 Jahr*</t>
  </si>
  <si>
    <t>Kälber bis 6 Monate*</t>
  </si>
  <si>
    <t>durchschn. Lebendmasse (in kg)</t>
  </si>
  <si>
    <t>* aggregierte Werte</t>
  </si>
  <si>
    <t>Fleisch-, Schlachtrinder</t>
  </si>
  <si>
    <t>Mutter- und Ammenkühe</t>
  </si>
  <si>
    <t>weibliche Mastrinder über 1 bis 2 Jahre</t>
  </si>
  <si>
    <t>weibliche Mastrinder über 6 Monate bis 1 Jahr</t>
  </si>
  <si>
    <t>männliche Rinder über 2 Jahre</t>
  </si>
  <si>
    <t>männliche Rinder über 1 bis 2 Jahre</t>
  </si>
  <si>
    <t>männliche Rinder über 6 Monate bis 1 Jahr</t>
  </si>
  <si>
    <t>Mastkälber unter 3 Monaten</t>
  </si>
  <si>
    <t>Mastkälber 3-6 Monate</t>
  </si>
  <si>
    <t>weibliche Mastrinder über 6 Monate bis 2 Jahre*</t>
  </si>
  <si>
    <t>männliche Rinder über 6 Monate bis 2 Jahre*</t>
  </si>
  <si>
    <t>Mastkälber bis 6 Monate*</t>
  </si>
  <si>
    <t>GV Rind gesamt:</t>
  </si>
  <si>
    <t>GV-Schlüssel</t>
  </si>
  <si>
    <t>Ermittlung GV-Besatz/ha</t>
  </si>
  <si>
    <t>GV-Rinder</t>
  </si>
  <si>
    <t>GV-Schweine</t>
  </si>
  <si>
    <t>GV-Schafe/Ziegen</t>
  </si>
  <si>
    <t>GV-Geflügel</t>
  </si>
  <si>
    <t>GV-Sondergeflügel/Strauße</t>
  </si>
  <si>
    <t>Rinder</t>
  </si>
  <si>
    <t>Schweine</t>
  </si>
  <si>
    <t>Zuchtschweine</t>
  </si>
  <si>
    <t>Zuchtsauen laktierend (S3)</t>
  </si>
  <si>
    <t>Zuchtsauen ab 1. Belegung (S1/S2)</t>
  </si>
  <si>
    <t>Ferkel bis unter 10 kg</t>
  </si>
  <si>
    <t>Ferkel 6 (8) - 30 kg (LM 0)</t>
  </si>
  <si>
    <t>Ferkel 6 (8) kg -25 kg (LM 0)</t>
  </si>
  <si>
    <t>Jungschweine zur Zucht (L 1)</t>
  </si>
  <si>
    <t>Jungschweine zur Zucht (L 2)</t>
  </si>
  <si>
    <t>Jungsauen</t>
  </si>
  <si>
    <t>Eber</t>
  </si>
  <si>
    <t>Zuchtsauen mit Ferkeln bis 10 kg*</t>
  </si>
  <si>
    <t>Jungschweine zur Zucht 25 - 90 kg*</t>
  </si>
  <si>
    <t>Mastschweine</t>
  </si>
  <si>
    <t>Mastschweine 25 - 110 kg</t>
  </si>
  <si>
    <t>Mastschweine 30 - 115 kg</t>
  </si>
  <si>
    <t>weibliche Mastrinder über 2 Jahre</t>
  </si>
  <si>
    <t>Mastschweine 20 -105 kg</t>
  </si>
  <si>
    <t>GV Schwein gesamt:</t>
  </si>
  <si>
    <t>Schafe/Ziegen</t>
  </si>
  <si>
    <t>Schafe</t>
  </si>
  <si>
    <t>Böcke</t>
  </si>
  <si>
    <t>Mutterschafe</t>
  </si>
  <si>
    <t>Sauglämmer 1. - 42. Tag</t>
  </si>
  <si>
    <t>Mastlämmer 7. Woche - 5. Monat</t>
  </si>
  <si>
    <t>Aufzuchtlämmer 7. Woche - 6. Monat</t>
  </si>
  <si>
    <t>Jungböcke 7. - 12. Monat</t>
  </si>
  <si>
    <t>Jungschafe 7. - 12. Monat</t>
  </si>
  <si>
    <t>Ziegen</t>
  </si>
  <si>
    <t>Mutterziegen</t>
  </si>
  <si>
    <t>Sauglämmer 1. - 5. Tag</t>
  </si>
  <si>
    <t>Tränklämmer 2. - 7. (8.) Woche</t>
  </si>
  <si>
    <t>Aufzuchtlämmer 8. Woche - 5. Monat</t>
  </si>
  <si>
    <t>Jungböcke 6. - 12. Monat</t>
  </si>
  <si>
    <t>Jungziegen 6. - 9. Monat</t>
  </si>
  <si>
    <t>GV Schaf/Ziege gesamt:</t>
  </si>
  <si>
    <t>Geflügel</t>
  </si>
  <si>
    <t>Legehennen, Junghennen, Broiler</t>
  </si>
  <si>
    <t>Legehennen über 6 Monate, weiß</t>
  </si>
  <si>
    <t>Legehennen über 6 Monate braun</t>
  </si>
  <si>
    <t>Junghennenaufzucht (bis 18. Woche)</t>
  </si>
  <si>
    <t>Broilerelterntiere, Hähne</t>
  </si>
  <si>
    <t>Broilerelterntiere, Hennen</t>
  </si>
  <si>
    <t>Masthähnchen/Broiler, Kurzmast (1. - 33. Tag)</t>
  </si>
  <si>
    <t>Masthähnchen / Broiler, Langmast (1. - 49. Tag)</t>
  </si>
  <si>
    <t>Puten</t>
  </si>
  <si>
    <t>Putenhähne zur Zucht</t>
  </si>
  <si>
    <t>Putenhennen zur Zucht</t>
  </si>
  <si>
    <t>Putenaufzucht (1. - 6. Woche)</t>
  </si>
  <si>
    <t>Putenmast, Hennen (7. - 16. Woche)</t>
  </si>
  <si>
    <t>Putenmast, Hähne (7. - 21. Woche)</t>
  </si>
  <si>
    <t>Putenaufzucht und -mast, Hähne, (1. - 21. Woche)*</t>
  </si>
  <si>
    <t>Putenaufzucht und -mast, Hennen, (1. - 16. Woche)*</t>
  </si>
  <si>
    <t>Bronzeputen zur Zucht</t>
  </si>
  <si>
    <t>Bronzeputenhähne zur Zucht</t>
  </si>
  <si>
    <t>Bronzeputenaufzucht</t>
  </si>
  <si>
    <t>Bronzeputenmast Hennen</t>
  </si>
  <si>
    <t>Bronzeputenmast Hähne</t>
  </si>
  <si>
    <t>Bronzeputenaufzucht und -mast, Hennen, (1. - 16. Woche)*</t>
  </si>
  <si>
    <t>Bronzeputenaufzucht und -mast, Hähne, (1. - 20. Woche)*</t>
  </si>
  <si>
    <t>Gänse</t>
  </si>
  <si>
    <t>Gänse zur Zucht</t>
  </si>
  <si>
    <t>Aufzuchtgänse, 1. - 3. Woche</t>
  </si>
  <si>
    <t>Mastgänse, Kurzmast (4. - 9. Woche)</t>
  </si>
  <si>
    <t>Mastgänse, Mittellangmast (4. - 16. Woche)</t>
  </si>
  <si>
    <t>Mastgänse, Langmast (4. - 23. …30. Woche)</t>
  </si>
  <si>
    <t>Enten</t>
  </si>
  <si>
    <t>Pekingerpel zur Zucht</t>
  </si>
  <si>
    <t>Pekingenten zur Zucht</t>
  </si>
  <si>
    <t>Pekingentenaufzucht (1. - 3. Woche)</t>
  </si>
  <si>
    <t>Pekingentenmast, gemischtgeschlechtlich (4. - 7. Woche)</t>
  </si>
  <si>
    <t>Pekingentenaufzucht und -mast (1. - 7. Woche)*</t>
  </si>
  <si>
    <t>Flugerpel zur Zucht</t>
  </si>
  <si>
    <t>Flugenten zur Zucht</t>
  </si>
  <si>
    <t>Flugentenaufzucht (1. - 3. Woche)</t>
  </si>
  <si>
    <t>Flugentenmast, gemischtgeschlechtlich (4. - 10. Woche)</t>
  </si>
  <si>
    <t>Flugentenaufzucht und-mast (1. - 10. Woche)*</t>
  </si>
  <si>
    <t>Sondergeflügel, Strauße</t>
  </si>
  <si>
    <t>Perlhühner</t>
  </si>
  <si>
    <t>Perlhühner, Zucht</t>
  </si>
  <si>
    <t>Perlhühner, Aufzucht (1. - 6. Woche)</t>
  </si>
  <si>
    <t>Perlhühner Mast (1. - 12. Woche)</t>
  </si>
  <si>
    <t>Wachteln</t>
  </si>
  <si>
    <t>Legewachteln</t>
  </si>
  <si>
    <t>Mastwachtelnelterntiere</t>
  </si>
  <si>
    <t>Mastwachteln, mittelschwere Linie (1. - 6. Woche)</t>
  </si>
  <si>
    <t>Mastwachteln, schwere Linie (1. - 6. Woche)</t>
  </si>
  <si>
    <t>Fasane</t>
  </si>
  <si>
    <t>Fasane, Zucht</t>
  </si>
  <si>
    <t>Fasane Aufzucht (1. - 8. Woche)</t>
  </si>
  <si>
    <t>Fasane Mast (1. - 17./20. Woche)</t>
  </si>
  <si>
    <t>Wildenten</t>
  </si>
  <si>
    <t>Wildenten Zucht</t>
  </si>
  <si>
    <t>Wildenten Aufzucht (1. - 3. Woche)</t>
  </si>
  <si>
    <t>Wildenten Mast (1. - 8. Woche)</t>
  </si>
  <si>
    <t>Straußen</t>
  </si>
  <si>
    <t>Zuchtstrauße</t>
  </si>
  <si>
    <t>Straußenaufzucht (1. - 8. Woche)</t>
  </si>
  <si>
    <t>Straußenmast (9. - 26. Woche)</t>
  </si>
  <si>
    <t>Pferde, Alpakas, Lamas</t>
  </si>
  <si>
    <t>Pferde</t>
  </si>
  <si>
    <t>Fohlen, 1. - 6. Monat</t>
  </si>
  <si>
    <t>Ponys, Kleinpferde, 7. Monat - 3 Jahre</t>
  </si>
  <si>
    <t>Ponys, Kleinpferde über 3 Jahre</t>
  </si>
  <si>
    <t>Pferde 7. Monat - 3 Jahre</t>
  </si>
  <si>
    <t>Pferde über 3 Jahre</t>
  </si>
  <si>
    <t>Alpakas</t>
  </si>
  <si>
    <t>Alpakas über 2 Jahre</t>
  </si>
  <si>
    <t>Jungtiere 7. Monat - 1. Jahr</t>
  </si>
  <si>
    <t>Jungtiere 1 Jahr bis 2 Jahre</t>
  </si>
  <si>
    <t>Lamas</t>
  </si>
  <si>
    <t>Lamas über 2 Jahre</t>
  </si>
  <si>
    <t>GV-Wasserbüffel</t>
  </si>
  <si>
    <t>GV-Pferde, Alpakas, Lamas</t>
  </si>
  <si>
    <t>Wasserbüffel</t>
  </si>
  <si>
    <t>Kuh</t>
  </si>
  <si>
    <t>Bulle</t>
  </si>
  <si>
    <t>Kalb 1. - 6. Monat weiblich</t>
  </si>
  <si>
    <t>Kalb 1. - 6. Monat männlich</t>
  </si>
  <si>
    <t>Jungrind 7. Monat bis 2 Jahre</t>
  </si>
  <si>
    <t>Mastrind 7. - 19. Monat (- 25. Monat extensiv)</t>
  </si>
  <si>
    <t>Bison/Wisent</t>
  </si>
  <si>
    <t xml:space="preserve">Kalb 1. - 6. Monat </t>
  </si>
  <si>
    <t>Jungrind 7. Monat bis 3 Jahre</t>
  </si>
  <si>
    <t>Färsen über 3 Jahre</t>
  </si>
  <si>
    <t>Mastrind 7. - bis 3. Jahre</t>
  </si>
  <si>
    <t>Wasserbüffel, Bison, Wisent</t>
  </si>
  <si>
    <t>Straußenaufzucht und .mast (1. - 26./28. Woche)*</t>
  </si>
  <si>
    <t>Kaninchen, Nerze</t>
  </si>
  <si>
    <t>Kaninchen</t>
  </si>
  <si>
    <t>Zucht- und Mastkaninchen, geschl. System, je Häsin</t>
  </si>
  <si>
    <t>Zuchtkaninchen mit Absetzer</t>
  </si>
  <si>
    <t>Mastkaninchen</t>
  </si>
  <si>
    <t>Nerze</t>
  </si>
  <si>
    <t>Nerzrüden (adult)</t>
  </si>
  <si>
    <t>Nerzfähen (adult)</t>
  </si>
  <si>
    <t>Jungnerzrüden</t>
  </si>
  <si>
    <t>Jungnerzfähen</t>
  </si>
  <si>
    <t>Gatterwild und Wildschweine</t>
  </si>
  <si>
    <t>Damwild</t>
  </si>
  <si>
    <t>Damtier</t>
  </si>
  <si>
    <t>Damhirsch</t>
  </si>
  <si>
    <t>Damkalb 1. - 9. Monat</t>
  </si>
  <si>
    <t>Schmaltier 10. - 18. Monat</t>
  </si>
  <si>
    <t>Schmalspießer (10. - 18. Monat)</t>
  </si>
  <si>
    <t>Rotwild</t>
  </si>
  <si>
    <t>Alttier</t>
  </si>
  <si>
    <t>Hirsch</t>
  </si>
  <si>
    <t>Kalb 1. - 9. Monat</t>
  </si>
  <si>
    <t>Rehwild</t>
  </si>
  <si>
    <t>Altreh</t>
  </si>
  <si>
    <t>Rehbock</t>
  </si>
  <si>
    <t>Schmalreh 10. - 18. Monat</t>
  </si>
  <si>
    <t>Schmalbock (10. - 18. Monat)</t>
  </si>
  <si>
    <t>Muffelwild</t>
  </si>
  <si>
    <t>Schaf</t>
  </si>
  <si>
    <t>Widder</t>
  </si>
  <si>
    <t>Lamm 1. - 8. Monat</t>
  </si>
  <si>
    <t>Jungschaf 9. - 18. Monat</t>
  </si>
  <si>
    <t>Jungwidder 9. - 18. Monat</t>
  </si>
  <si>
    <t>Wildschweine</t>
  </si>
  <si>
    <t>Bache</t>
  </si>
  <si>
    <t>Keiler</t>
  </si>
  <si>
    <t>Frischling</t>
  </si>
  <si>
    <t>Überläufer</t>
  </si>
  <si>
    <t>GV-Kaninchen/Nerze</t>
  </si>
  <si>
    <t>GV-Wild</t>
  </si>
  <si>
    <t>gesamt GV</t>
  </si>
  <si>
    <t>bewirtschaftete LN (ha)</t>
  </si>
  <si>
    <t>Firma:</t>
  </si>
  <si>
    <t>BNR:</t>
  </si>
  <si>
    <t>GV/ha bzw. GV ohne Flächenbewirtschaftung</t>
  </si>
  <si>
    <t>Ort, Datum</t>
  </si>
  <si>
    <t>Unterschrift Antragssteller/in</t>
  </si>
  <si>
    <t>Unterschrift Bearbeiter/in (LfULG)</t>
  </si>
  <si>
    <t>Berechnung  wurde durch die Behörde sachlich und rechnerisch geprüft!</t>
  </si>
  <si>
    <t>(für das Zieljahr)</t>
  </si>
  <si>
    <t xml:space="preserve">GV-Berechnung </t>
  </si>
  <si>
    <t>(muss Angabe im Geschäftsplan entsprechen)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</si>
</sst>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0"/>
    <numFmt numFmtId="167" formatCode="#,##0.0000"/>
    <numFmt numFmtId="168" formatCode="#,##0.00000"/>
    <numFmt numFmtId="169" formatCode="0.000"/>
  </numFmts>
  <fonts count="1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167" fontId="6" fillId="0" borderId="0" xfId="0" applyNumberFormat="1" applyFont="1" applyBorder="1"/>
    <xf numFmtId="0" fontId="1" fillId="0" borderId="0" xfId="0" applyFont="1" applyAlignment="1">
      <alignment vertical="center" wrapText="1"/>
    </xf>
    <xf numFmtId="2" fontId="6" fillId="0" borderId="0" xfId="0" applyNumberFormat="1" applyFont="1" applyBorder="1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0" xfId="0" applyNumberFormat="1" applyFont="1" applyProtection="1">
      <protection locked="0"/>
    </xf>
    <xf numFmtId="0" fontId="1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0" fontId="4" fillId="2" borderId="0" xfId="0" applyFont="1" applyFill="1" applyAlignment="1">
      <alignment horizontal="right"/>
    </xf>
    <xf numFmtId="4" fontId="4" fillId="2" borderId="0" xfId="0" applyNumberFormat="1" applyFont="1" applyFill="1"/>
    <xf numFmtId="0" fontId="4" fillId="2" borderId="2" xfId="0" applyFont="1" applyFill="1" applyBorder="1"/>
    <xf numFmtId="0" fontId="4" fillId="2" borderId="0" xfId="0" applyFont="1" applyFill="1"/>
    <xf numFmtId="4" fontId="1" fillId="2" borderId="1" xfId="0" applyNumberFormat="1" applyFont="1" applyFill="1" applyBorder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/>
    <xf numFmtId="0" fontId="4" fillId="2" borderId="2" xfId="0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vertical="top" wrapText="1"/>
    </xf>
    <xf numFmtId="167" fontId="4" fillId="2" borderId="2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 wrapText="1"/>
    </xf>
    <xf numFmtId="167" fontId="4" fillId="2" borderId="3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/>
    </xf>
    <xf numFmtId="4" fontId="6" fillId="2" borderId="0" xfId="0" applyNumberFormat="1" applyFont="1" applyFill="1" applyBorder="1"/>
    <xf numFmtId="167" fontId="6" fillId="2" borderId="0" xfId="0" applyNumberFormat="1" applyFont="1" applyFill="1" applyBorder="1"/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vertical="center" wrapText="1"/>
    </xf>
    <xf numFmtId="167" fontId="6" fillId="2" borderId="0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vertical="center" wrapText="1"/>
    </xf>
    <xf numFmtId="167" fontId="4" fillId="2" borderId="4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6" fillId="2" borderId="0" xfId="0" applyFont="1" applyFill="1" applyBorder="1"/>
    <xf numFmtId="0" fontId="1" fillId="2" borderId="1" xfId="0" applyFont="1" applyFill="1" applyBorder="1"/>
    <xf numFmtId="3" fontId="4" fillId="0" borderId="2" xfId="0" applyNumberFormat="1" applyFont="1" applyBorder="1" applyAlignment="1" applyProtection="1">
      <alignment vertical="top" wrapText="1"/>
      <protection locked="0"/>
    </xf>
    <xf numFmtId="3" fontId="4" fillId="0" borderId="3" xfId="0" applyNumberFormat="1" applyFont="1" applyBorder="1" applyAlignment="1" applyProtection="1">
      <alignment vertical="top" wrapText="1"/>
      <protection locked="0"/>
    </xf>
    <xf numFmtId="3" fontId="6" fillId="0" borderId="0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168" fontId="1" fillId="2" borderId="0" xfId="0" applyNumberFormat="1" applyFont="1" applyFill="1"/>
    <xf numFmtId="169" fontId="6" fillId="2" borderId="0" xfId="0" applyNumberFormat="1" applyFont="1" applyFill="1" applyBorder="1"/>
    <xf numFmtId="168" fontId="6" fillId="2" borderId="0" xfId="0" applyNumberFormat="1" applyFont="1" applyFill="1" applyBorder="1"/>
    <xf numFmtId="3" fontId="1" fillId="2" borderId="0" xfId="0" applyNumberFormat="1" applyFont="1" applyFill="1"/>
    <xf numFmtId="3" fontId="4" fillId="2" borderId="2" xfId="0" applyNumberFormat="1" applyFont="1" applyFill="1" applyBorder="1"/>
    <xf numFmtId="0" fontId="1" fillId="0" borderId="0" xfId="0" applyFont="1" applyFill="1"/>
    <xf numFmtId="0" fontId="1" fillId="3" borderId="0" xfId="0" applyFont="1" applyFill="1"/>
    <xf numFmtId="0" fontId="1" fillId="3" borderId="5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3" fontId="4" fillId="0" borderId="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right"/>
    </xf>
    <xf numFmtId="3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/>
    <xf numFmtId="0" fontId="4" fillId="2" borderId="6" xfId="0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 applyProtection="1">
      <alignment vertical="top" wrapText="1"/>
      <protection locked="0"/>
    </xf>
    <xf numFmtId="168" fontId="1" fillId="2" borderId="1" xfId="0" applyNumberFormat="1" applyFont="1" applyFill="1" applyBorder="1"/>
    <xf numFmtId="166" fontId="1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9" fontId="6" fillId="2" borderId="1" xfId="0" applyNumberFormat="1" applyFont="1" applyFill="1" applyBorder="1"/>
    <xf numFmtId="168" fontId="6" fillId="2" borderId="1" xfId="0" applyNumberFormat="1" applyFont="1" applyFill="1" applyBorder="1"/>
    <xf numFmtId="0" fontId="1" fillId="3" borderId="0" xfId="0" applyFont="1" applyFill="1" applyProtection="1"/>
    <xf numFmtId="0" fontId="5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10" fillId="2" borderId="0" xfId="0" applyFont="1" applyFill="1" applyProtection="1"/>
    <xf numFmtId="4" fontId="10" fillId="2" borderId="0" xfId="0" applyNumberFormat="1" applyFont="1" applyFill="1" applyProtection="1"/>
    <xf numFmtId="0" fontId="11" fillId="3" borderId="0" xfId="0" applyFont="1" applyFill="1" applyProtection="1"/>
    <xf numFmtId="0" fontId="10" fillId="2" borderId="0" xfId="0" applyFont="1" applyFill="1" applyAlignment="1" applyProtection="1">
      <alignment horizontal="right"/>
    </xf>
    <xf numFmtId="0" fontId="10" fillId="4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2" fontId="10" fillId="2" borderId="0" xfId="0" applyNumberFormat="1" applyFont="1" applyFill="1" applyAlignment="1" applyProtection="1">
      <alignment vertical="top" wrapText="1"/>
    </xf>
    <xf numFmtId="4" fontId="10" fillId="4" borderId="0" xfId="0" applyNumberFormat="1" applyFont="1" applyFill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1" fillId="3" borderId="12" xfId="0" applyFont="1" applyFill="1" applyBorder="1" applyProtection="1">
      <protection locked="0"/>
    </xf>
    <xf numFmtId="0" fontId="5" fillId="3" borderId="10" xfId="0" applyFont="1" applyFill="1" applyBorder="1" applyProtection="1"/>
    <xf numFmtId="0" fontId="5" fillId="3" borderId="8" xfId="0" applyFont="1" applyFill="1" applyBorder="1" applyProtection="1"/>
    <xf numFmtId="0" fontId="12" fillId="3" borderId="0" xfId="0" applyFont="1" applyFill="1"/>
    <xf numFmtId="0" fontId="3" fillId="3" borderId="0" xfId="0" applyFont="1" applyFill="1"/>
    <xf numFmtId="0" fontId="8" fillId="0" borderId="10" xfId="0" applyFont="1" applyBorder="1"/>
    <xf numFmtId="0" fontId="8" fillId="3" borderId="0" xfId="0" applyFont="1" applyFill="1" applyProtection="1"/>
    <xf numFmtId="0" fontId="8" fillId="3" borderId="0" xfId="0" applyFont="1" applyFill="1"/>
    <xf numFmtId="0" fontId="1" fillId="3" borderId="5" xfId="0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0" fontId="2" fillId="0" borderId="14" xfId="0" applyFont="1" applyBorder="1" applyAlignment="1"/>
    <xf numFmtId="0" fontId="2" fillId="0" borderId="1" xfId="0" applyFont="1" applyBorder="1" applyAlignment="1"/>
    <xf numFmtId="0" fontId="2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abSelected="1" zoomScale="120" zoomScaleNormal="120" workbookViewId="0">
      <selection activeCell="G21" sqref="G21"/>
    </sheetView>
  </sheetViews>
  <sheetFormatPr baseColWidth="10" defaultRowHeight="12.75" x14ac:dyDescent="0.2"/>
  <cols>
    <col min="2" max="2" width="26" customWidth="1"/>
  </cols>
  <sheetData>
    <row r="1" spans="1:20" s="1" customFormat="1" ht="18" x14ac:dyDescent="0.25">
      <c r="A1" s="75"/>
      <c r="B1" s="122" t="s">
        <v>216</v>
      </c>
      <c r="C1" s="123"/>
      <c r="D1" s="75"/>
      <c r="E1" s="126" t="s">
        <v>215</v>
      </c>
      <c r="G1" s="75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1" customFormat="1" ht="7.5" customHeight="1" x14ac:dyDescent="0.2">
      <c r="A2" s="75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1" customFormat="1" ht="14.25" x14ac:dyDescent="0.2">
      <c r="A3" s="75"/>
      <c r="B3" s="75" t="s">
        <v>208</v>
      </c>
      <c r="C3" s="127"/>
      <c r="D3" s="127"/>
      <c r="E3" s="127"/>
      <c r="F3" s="127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1" customFormat="1" ht="9" customHeight="1" x14ac:dyDescent="0.2">
      <c r="A4" s="75"/>
      <c r="B4" s="75"/>
      <c r="C4" s="77"/>
      <c r="D4" s="77"/>
      <c r="E4" s="77"/>
      <c r="F4" s="77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1" customFormat="1" ht="14.25" x14ac:dyDescent="0.2">
      <c r="A5" s="75"/>
      <c r="B5" s="75" t="s">
        <v>209</v>
      </c>
      <c r="C5" s="128"/>
      <c r="D5" s="128"/>
      <c r="E5" s="78"/>
      <c r="F5" s="78"/>
      <c r="G5" s="7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1" customFormat="1" ht="5.25" customHeight="1" x14ac:dyDescent="0.2">
      <c r="A6" s="75"/>
      <c r="B6" s="75"/>
      <c r="C6" s="75"/>
      <c r="D6" s="75"/>
      <c r="E6" s="75"/>
      <c r="F6" s="75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1" customFormat="1" ht="14.25" x14ac:dyDescent="0.2">
      <c r="A7" s="98"/>
      <c r="B7" s="100" t="s">
        <v>32</v>
      </c>
      <c r="C7" s="101"/>
      <c r="D7" s="98"/>
      <c r="E7" s="98"/>
      <c r="F7" s="98"/>
      <c r="G7" s="98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s="1" customFormat="1" ht="15" x14ac:dyDescent="0.2">
      <c r="A8" s="98"/>
      <c r="B8" s="102" t="s">
        <v>33</v>
      </c>
      <c r="C8" s="103">
        <f>Rinder!E34</f>
        <v>0</v>
      </c>
      <c r="D8" s="104"/>
      <c r="E8" s="98"/>
      <c r="F8" s="98"/>
      <c r="G8" s="98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1" customFormat="1" ht="15" x14ac:dyDescent="0.2">
      <c r="A9" s="98"/>
      <c r="B9" s="102" t="s">
        <v>34</v>
      </c>
      <c r="C9" s="103">
        <f>Schweine!E24</f>
        <v>0</v>
      </c>
      <c r="D9" s="104"/>
      <c r="E9" s="98"/>
      <c r="F9" s="98"/>
      <c r="G9" s="98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s="1" customFormat="1" ht="15" x14ac:dyDescent="0.2">
      <c r="A10" s="98"/>
      <c r="B10" s="102" t="s">
        <v>35</v>
      </c>
      <c r="C10" s="103">
        <f>Schafe!E24</f>
        <v>0</v>
      </c>
      <c r="D10" s="104"/>
      <c r="E10" s="98"/>
      <c r="F10" s="98"/>
      <c r="G10" s="98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s="1" customFormat="1" ht="15" x14ac:dyDescent="0.2">
      <c r="A11" s="98"/>
      <c r="B11" s="102" t="s">
        <v>36</v>
      </c>
      <c r="C11" s="103">
        <f>Gefluegel!E48</f>
        <v>0</v>
      </c>
      <c r="D11" s="104"/>
      <c r="E11" s="98"/>
      <c r="F11" s="98"/>
      <c r="G11" s="98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s="1" customFormat="1" ht="15" x14ac:dyDescent="0.2">
      <c r="A12" s="98"/>
      <c r="B12" s="102" t="s">
        <v>37</v>
      </c>
      <c r="C12" s="103">
        <f>Sondergefl!E30</f>
        <v>0</v>
      </c>
      <c r="D12" s="104"/>
      <c r="E12" s="98"/>
      <c r="F12" s="98"/>
      <c r="G12" s="9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s="1" customFormat="1" ht="15" x14ac:dyDescent="0.2">
      <c r="A13" s="98"/>
      <c r="B13" s="102" t="s">
        <v>152</v>
      </c>
      <c r="C13" s="103">
        <f>Pferde!E24</f>
        <v>0</v>
      </c>
      <c r="D13" s="104"/>
      <c r="E13" s="98"/>
      <c r="F13" s="98"/>
      <c r="G13" s="98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s="1" customFormat="1" ht="15" x14ac:dyDescent="0.2">
      <c r="A14" s="98"/>
      <c r="B14" s="102" t="s">
        <v>151</v>
      </c>
      <c r="C14" s="103">
        <f>Wasserbueffel!E23</f>
        <v>0</v>
      </c>
      <c r="D14" s="104"/>
      <c r="E14" s="98"/>
      <c r="F14" s="98"/>
      <c r="G14" s="98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1" customFormat="1" ht="15" x14ac:dyDescent="0.2">
      <c r="A15" s="98"/>
      <c r="B15" s="102" t="s">
        <v>204</v>
      </c>
      <c r="C15" s="103">
        <f>Kaninchen!E17</f>
        <v>0</v>
      </c>
      <c r="D15" s="104"/>
      <c r="E15" s="98"/>
      <c r="F15" s="98"/>
      <c r="G15" s="98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" customFormat="1" ht="15" x14ac:dyDescent="0.2">
      <c r="A16" s="98"/>
      <c r="B16" s="102" t="s">
        <v>205</v>
      </c>
      <c r="C16" s="103">
        <f>Wild!E36</f>
        <v>0</v>
      </c>
      <c r="D16" s="104"/>
      <c r="E16" s="98"/>
      <c r="F16" s="98"/>
      <c r="G16" s="98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s="1" customFormat="1" ht="15" x14ac:dyDescent="0.2">
      <c r="A17" s="98"/>
      <c r="B17" s="105" t="s">
        <v>206</v>
      </c>
      <c r="C17" s="103">
        <f>SUM(C8:C16)</f>
        <v>0</v>
      </c>
      <c r="D17" s="104"/>
      <c r="E17" s="98"/>
      <c r="F17" s="98"/>
      <c r="G17" s="98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s="1" customFormat="1" ht="14.25" x14ac:dyDescent="0.2">
      <c r="A18" s="98"/>
      <c r="B18" s="106" t="s">
        <v>207</v>
      </c>
      <c r="C18" s="109">
        <v>0</v>
      </c>
      <c r="D18" s="125" t="s">
        <v>217</v>
      </c>
      <c r="E18" s="98"/>
      <c r="F18" s="98"/>
      <c r="G18" s="98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s="1" customFormat="1" ht="25.5" x14ac:dyDescent="0.2">
      <c r="A19" s="98"/>
      <c r="B19" s="107" t="s">
        <v>210</v>
      </c>
      <c r="C19" s="108">
        <f>IF(C18=0,C17,C17/C18)</f>
        <v>0</v>
      </c>
      <c r="D19" s="104"/>
      <c r="E19" s="98"/>
      <c r="F19" s="98"/>
      <c r="G19" s="98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2" spans="1:20" x14ac:dyDescent="0.2">
      <c r="A22" s="114"/>
      <c r="B22" s="114"/>
      <c r="C22" s="114"/>
      <c r="D22" s="114"/>
      <c r="E22" s="114"/>
      <c r="F22" s="114"/>
      <c r="G22" s="114"/>
    </row>
    <row r="23" spans="1:20" ht="14.25" x14ac:dyDescent="0.2">
      <c r="A23" s="114"/>
      <c r="B23" s="77"/>
      <c r="C23" s="77"/>
      <c r="D23" s="77"/>
      <c r="E23" s="77"/>
      <c r="F23" s="114"/>
      <c r="G23" s="114"/>
    </row>
    <row r="24" spans="1:20" x14ac:dyDescent="0.2">
      <c r="A24" s="114"/>
      <c r="B24" s="121" t="s">
        <v>211</v>
      </c>
      <c r="C24" s="111"/>
      <c r="D24" s="121" t="s">
        <v>212</v>
      </c>
      <c r="E24" s="111"/>
      <c r="F24" s="111"/>
      <c r="G24" s="114"/>
    </row>
    <row r="25" spans="1:20" x14ac:dyDescent="0.2">
      <c r="A25" s="114"/>
      <c r="B25" s="114"/>
      <c r="C25" s="114"/>
      <c r="D25" s="114"/>
      <c r="E25" s="114"/>
      <c r="F25" s="114"/>
      <c r="G25" s="114"/>
    </row>
    <row r="29" spans="1:20" x14ac:dyDescent="0.2">
      <c r="A29" s="114"/>
      <c r="B29" s="110"/>
      <c r="C29" s="111"/>
      <c r="D29" s="111"/>
      <c r="E29" s="111"/>
      <c r="F29" s="112"/>
      <c r="G29" s="114"/>
    </row>
    <row r="30" spans="1:20" x14ac:dyDescent="0.2">
      <c r="A30" s="114"/>
      <c r="B30" s="124" t="s">
        <v>214</v>
      </c>
      <c r="C30" s="114"/>
      <c r="D30" s="114"/>
      <c r="E30" s="114"/>
      <c r="F30" s="115"/>
      <c r="G30" s="114"/>
    </row>
    <row r="31" spans="1:20" x14ac:dyDescent="0.2">
      <c r="A31" s="114"/>
      <c r="B31" s="113"/>
      <c r="C31" s="114"/>
      <c r="D31" s="114"/>
      <c r="E31" s="114"/>
      <c r="F31" s="115"/>
      <c r="G31" s="114"/>
    </row>
    <row r="32" spans="1:20" x14ac:dyDescent="0.2">
      <c r="A32" s="114"/>
      <c r="B32" s="113"/>
      <c r="C32" s="114"/>
      <c r="D32" s="114"/>
      <c r="E32" s="114"/>
      <c r="F32" s="115"/>
      <c r="G32" s="114"/>
    </row>
    <row r="33" spans="1:7" ht="14.25" x14ac:dyDescent="0.2">
      <c r="A33" s="114"/>
      <c r="B33" s="119"/>
      <c r="C33" s="76"/>
      <c r="D33" s="76"/>
      <c r="E33" s="76"/>
      <c r="F33" s="115"/>
      <c r="G33" s="114"/>
    </row>
    <row r="34" spans="1:7" x14ac:dyDescent="0.2">
      <c r="A34" s="114"/>
      <c r="B34" s="120" t="s">
        <v>211</v>
      </c>
      <c r="D34" s="99" t="s">
        <v>213</v>
      </c>
      <c r="F34" s="112"/>
      <c r="G34" s="114"/>
    </row>
    <row r="35" spans="1:7" x14ac:dyDescent="0.2">
      <c r="A35" s="114"/>
      <c r="B35" s="116"/>
      <c r="C35" s="117"/>
      <c r="D35" s="117"/>
      <c r="E35" s="117"/>
      <c r="F35" s="118"/>
      <c r="G35" s="114"/>
    </row>
    <row r="39" spans="1:7" ht="14.25" x14ac:dyDescent="0.2">
      <c r="A39" s="98"/>
      <c r="B39" s="98"/>
      <c r="C39" s="98"/>
      <c r="D39" s="98"/>
      <c r="E39" s="98"/>
      <c r="F39" s="98"/>
    </row>
    <row r="40" spans="1:7" ht="14.25" x14ac:dyDescent="0.2">
      <c r="A40" s="98"/>
      <c r="F40" s="98"/>
    </row>
    <row r="41" spans="1:7" ht="14.25" x14ac:dyDescent="0.2">
      <c r="A41" s="98"/>
      <c r="F41" s="98"/>
    </row>
  </sheetData>
  <mergeCells count="2">
    <mergeCell ref="C3:F3"/>
    <mergeCell ref="C5:D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F36"/>
  <sheetViews>
    <sheetView zoomScaleNormal="100" workbookViewId="0">
      <selection activeCell="A38" sqref="A38"/>
    </sheetView>
  </sheetViews>
  <sheetFormatPr baseColWidth="10" defaultRowHeight="14.25" x14ac:dyDescent="0.2"/>
  <cols>
    <col min="1" max="1" width="31.2851562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177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/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178</v>
      </c>
      <c r="B6" s="129"/>
      <c r="C6" s="129"/>
      <c r="D6" s="129"/>
      <c r="E6" s="129"/>
    </row>
    <row r="7" spans="1:5" x14ac:dyDescent="0.2">
      <c r="A7" s="21" t="s">
        <v>179</v>
      </c>
      <c r="B7" s="37">
        <v>50</v>
      </c>
      <c r="C7" s="36">
        <v>0.1</v>
      </c>
      <c r="D7" s="23">
        <v>0</v>
      </c>
      <c r="E7" s="20">
        <f>C7*D7</f>
        <v>0</v>
      </c>
    </row>
    <row r="8" spans="1:5" x14ac:dyDescent="0.2">
      <c r="A8" s="21" t="s">
        <v>180</v>
      </c>
      <c r="B8" s="37">
        <v>80</v>
      </c>
      <c r="C8" s="36">
        <v>0.16</v>
      </c>
      <c r="D8" s="23">
        <v>0</v>
      </c>
      <c r="E8" s="20">
        <f>C8*D8</f>
        <v>0</v>
      </c>
    </row>
    <row r="9" spans="1:5" x14ac:dyDescent="0.2">
      <c r="A9" s="21" t="s">
        <v>181</v>
      </c>
      <c r="B9" s="37">
        <v>15</v>
      </c>
      <c r="C9" s="36">
        <v>0.03</v>
      </c>
      <c r="D9" s="23">
        <v>0</v>
      </c>
      <c r="E9" s="20">
        <f>C9*D9</f>
        <v>0</v>
      </c>
    </row>
    <row r="10" spans="1:5" x14ac:dyDescent="0.2">
      <c r="A10" s="21" t="s">
        <v>182</v>
      </c>
      <c r="B10" s="37">
        <v>30</v>
      </c>
      <c r="C10" s="36">
        <v>0.06</v>
      </c>
      <c r="D10" s="23">
        <v>0</v>
      </c>
      <c r="E10" s="20">
        <f>C10*D10</f>
        <v>0</v>
      </c>
    </row>
    <row r="11" spans="1:5" ht="15" thickBot="1" x14ac:dyDescent="0.25">
      <c r="A11" s="85" t="s">
        <v>183</v>
      </c>
      <c r="B11" s="87">
        <v>37</v>
      </c>
      <c r="C11" s="94">
        <v>7.3999999999999996E-2</v>
      </c>
      <c r="D11" s="86">
        <v>0</v>
      </c>
      <c r="E11" s="35">
        <f>C11*D11</f>
        <v>0</v>
      </c>
    </row>
    <row r="12" spans="1:5" ht="15.75" thickBot="1" x14ac:dyDescent="0.3">
      <c r="A12" s="130" t="s">
        <v>184</v>
      </c>
      <c r="B12" s="130"/>
      <c r="C12" s="130"/>
      <c r="D12" s="130"/>
      <c r="E12" s="130"/>
    </row>
    <row r="13" spans="1:5" x14ac:dyDescent="0.2">
      <c r="A13" s="21" t="s">
        <v>185</v>
      </c>
      <c r="B13" s="37">
        <v>100</v>
      </c>
      <c r="C13" s="36">
        <v>0.2</v>
      </c>
      <c r="D13" s="23">
        <v>0</v>
      </c>
      <c r="E13" s="20">
        <f>C13*D13</f>
        <v>0</v>
      </c>
    </row>
    <row r="14" spans="1:5" x14ac:dyDescent="0.2">
      <c r="A14" s="21" t="s">
        <v>186</v>
      </c>
      <c r="B14" s="37">
        <v>200</v>
      </c>
      <c r="C14" s="36">
        <v>0.4</v>
      </c>
      <c r="D14" s="23">
        <v>0</v>
      </c>
      <c r="E14" s="20">
        <f>C14*D14</f>
        <v>0</v>
      </c>
    </row>
    <row r="15" spans="1:5" x14ac:dyDescent="0.2">
      <c r="A15" s="21" t="s">
        <v>187</v>
      </c>
      <c r="B15" s="37">
        <v>27</v>
      </c>
      <c r="C15" s="36">
        <v>5.5E-2</v>
      </c>
      <c r="D15" s="23">
        <v>0</v>
      </c>
      <c r="E15" s="20">
        <f>C15*D15</f>
        <v>0</v>
      </c>
    </row>
    <row r="16" spans="1:5" x14ac:dyDescent="0.2">
      <c r="A16" s="21" t="s">
        <v>182</v>
      </c>
      <c r="B16" s="37">
        <v>60</v>
      </c>
      <c r="C16" s="36">
        <v>0.12</v>
      </c>
      <c r="D16" s="23">
        <v>0</v>
      </c>
      <c r="E16" s="20">
        <f>C16*D16</f>
        <v>0</v>
      </c>
    </row>
    <row r="17" spans="1:5" ht="15" thickBot="1" x14ac:dyDescent="0.25">
      <c r="A17" s="85" t="s">
        <v>183</v>
      </c>
      <c r="B17" s="87">
        <v>65</v>
      </c>
      <c r="C17" s="94">
        <v>0.13</v>
      </c>
      <c r="D17" s="86">
        <v>0</v>
      </c>
      <c r="E17" s="35">
        <f>C17*D17</f>
        <v>0</v>
      </c>
    </row>
    <row r="18" spans="1:5" ht="15.75" thickBot="1" x14ac:dyDescent="0.3">
      <c r="A18" s="130" t="s">
        <v>188</v>
      </c>
      <c r="B18" s="130"/>
      <c r="C18" s="130"/>
      <c r="D18" s="130"/>
      <c r="E18" s="130"/>
    </row>
    <row r="19" spans="1:5" x14ac:dyDescent="0.2">
      <c r="A19" s="21" t="s">
        <v>189</v>
      </c>
      <c r="B19" s="37">
        <v>18</v>
      </c>
      <c r="C19" s="36">
        <v>3.5999999999999997E-2</v>
      </c>
      <c r="D19" s="23">
        <v>0</v>
      </c>
      <c r="E19" s="20">
        <f>C19*D19</f>
        <v>0</v>
      </c>
    </row>
    <row r="20" spans="1:5" x14ac:dyDescent="0.2">
      <c r="A20" s="21" t="s">
        <v>190</v>
      </c>
      <c r="B20" s="37">
        <v>27.5</v>
      </c>
      <c r="C20" s="36">
        <v>5.5E-2</v>
      </c>
      <c r="D20" s="23">
        <v>0</v>
      </c>
      <c r="E20" s="20">
        <f>C20*D20</f>
        <v>0</v>
      </c>
    </row>
    <row r="21" spans="1:5" x14ac:dyDescent="0.2">
      <c r="A21" s="21" t="s">
        <v>187</v>
      </c>
      <c r="B21" s="37">
        <v>7</v>
      </c>
      <c r="C21" s="36">
        <v>1.4E-2</v>
      </c>
      <c r="D21" s="23">
        <v>0</v>
      </c>
      <c r="E21" s="20">
        <f>C21*D21</f>
        <v>0</v>
      </c>
    </row>
    <row r="22" spans="1:5" x14ac:dyDescent="0.2">
      <c r="A22" s="21" t="s">
        <v>191</v>
      </c>
      <c r="B22" s="37">
        <v>12.5</v>
      </c>
      <c r="C22" s="36">
        <v>2.5000000000000001E-2</v>
      </c>
      <c r="D22" s="23">
        <v>0</v>
      </c>
      <c r="E22" s="20">
        <f>C22*D22</f>
        <v>0</v>
      </c>
    </row>
    <row r="23" spans="1:5" ht="15" thickBot="1" x14ac:dyDescent="0.25">
      <c r="A23" s="85" t="s">
        <v>192</v>
      </c>
      <c r="B23" s="87">
        <v>14.5</v>
      </c>
      <c r="C23" s="94">
        <v>2.9000000000000001E-2</v>
      </c>
      <c r="D23" s="86">
        <v>0</v>
      </c>
      <c r="E23" s="35">
        <f>C23*D23</f>
        <v>0</v>
      </c>
    </row>
    <row r="24" spans="1:5" ht="15.75" thickBot="1" x14ac:dyDescent="0.3">
      <c r="A24" s="129" t="s">
        <v>193</v>
      </c>
      <c r="B24" s="129"/>
      <c r="C24" s="129"/>
      <c r="D24" s="129"/>
      <c r="E24" s="129"/>
    </row>
    <row r="25" spans="1:5" x14ac:dyDescent="0.2">
      <c r="A25" s="21" t="s">
        <v>194</v>
      </c>
      <c r="B25" s="37">
        <v>32</v>
      </c>
      <c r="C25" s="36">
        <v>6.4000000000000001E-2</v>
      </c>
      <c r="D25" s="23">
        <v>0</v>
      </c>
      <c r="E25" s="20">
        <f>C25*D25</f>
        <v>0</v>
      </c>
    </row>
    <row r="26" spans="1:5" x14ac:dyDescent="0.2">
      <c r="A26" s="21" t="s">
        <v>195</v>
      </c>
      <c r="B26" s="37">
        <v>38</v>
      </c>
      <c r="C26" s="36">
        <v>7.5999999999999998E-2</v>
      </c>
      <c r="D26" s="23">
        <v>0</v>
      </c>
      <c r="E26" s="20">
        <f>C26*D26</f>
        <v>0</v>
      </c>
    </row>
    <row r="27" spans="1:5" x14ac:dyDescent="0.2">
      <c r="A27" s="21" t="s">
        <v>196</v>
      </c>
      <c r="B27" s="37">
        <v>14</v>
      </c>
      <c r="C27" s="36">
        <v>2.8000000000000001E-2</v>
      </c>
      <c r="D27" s="23">
        <v>0</v>
      </c>
      <c r="E27" s="20">
        <f>C27*D27</f>
        <v>0</v>
      </c>
    </row>
    <row r="28" spans="1:5" x14ac:dyDescent="0.2">
      <c r="A28" s="21" t="s">
        <v>197</v>
      </c>
      <c r="B28" s="37">
        <v>27.5</v>
      </c>
      <c r="C28" s="36">
        <v>5.5E-2</v>
      </c>
      <c r="D28" s="23">
        <v>0</v>
      </c>
      <c r="E28" s="20">
        <f>C28*D28</f>
        <v>0</v>
      </c>
    </row>
    <row r="29" spans="1:5" ht="15" thickBot="1" x14ac:dyDescent="0.25">
      <c r="A29" s="85" t="s">
        <v>198</v>
      </c>
      <c r="B29" s="87">
        <v>33</v>
      </c>
      <c r="C29" s="94">
        <v>5.8000000000000003E-2</v>
      </c>
      <c r="D29" s="86">
        <v>0</v>
      </c>
      <c r="E29" s="35">
        <f>C29*D29</f>
        <v>0</v>
      </c>
    </row>
    <row r="30" spans="1:5" ht="15.75" thickBot="1" x14ac:dyDescent="0.3">
      <c r="A30" s="129" t="s">
        <v>199</v>
      </c>
      <c r="B30" s="129"/>
      <c r="C30" s="129"/>
      <c r="D30" s="129"/>
      <c r="E30" s="129"/>
    </row>
    <row r="31" spans="1:5" x14ac:dyDescent="0.2">
      <c r="A31" s="21" t="s">
        <v>200</v>
      </c>
      <c r="B31" s="37">
        <v>80</v>
      </c>
      <c r="C31" s="36">
        <v>0.16</v>
      </c>
      <c r="D31" s="23">
        <v>0</v>
      </c>
      <c r="E31" s="20">
        <f>C31*D31</f>
        <v>0</v>
      </c>
    </row>
    <row r="32" spans="1:5" x14ac:dyDescent="0.2">
      <c r="A32" s="21" t="s">
        <v>201</v>
      </c>
      <c r="B32" s="37">
        <v>180</v>
      </c>
      <c r="C32" s="36">
        <v>0.36</v>
      </c>
      <c r="D32" s="23">
        <v>0</v>
      </c>
      <c r="E32" s="20">
        <f>C32*D32</f>
        <v>0</v>
      </c>
    </row>
    <row r="33" spans="1:6" x14ac:dyDescent="0.2">
      <c r="A33" s="21" t="s">
        <v>202</v>
      </c>
      <c r="B33" s="37">
        <v>17.5</v>
      </c>
      <c r="C33" s="36">
        <v>3.5000000000000003E-2</v>
      </c>
      <c r="D33" s="23">
        <v>0</v>
      </c>
      <c r="E33" s="20">
        <f>C33*D33</f>
        <v>0</v>
      </c>
    </row>
    <row r="34" spans="1:6" x14ac:dyDescent="0.2">
      <c r="A34" s="21" t="s">
        <v>203</v>
      </c>
      <c r="B34" s="37">
        <v>45</v>
      </c>
      <c r="C34" s="36">
        <v>0.09</v>
      </c>
      <c r="D34" s="23">
        <v>0</v>
      </c>
      <c r="E34" s="20">
        <f>C34*D34</f>
        <v>0</v>
      </c>
    </row>
    <row r="35" spans="1:6" ht="15" thickBot="1" x14ac:dyDescent="0.25">
      <c r="A35" s="8"/>
      <c r="B35" s="8"/>
      <c r="C35" s="9"/>
      <c r="D35" s="10"/>
      <c r="E35" s="35"/>
    </row>
    <row r="36" spans="1:6" ht="18" x14ac:dyDescent="0.25">
      <c r="D36" s="11" t="s">
        <v>3</v>
      </c>
      <c r="E36" s="20">
        <f>SUM(E31:E35)+SUM(E25:E29)+SUM(E19:E23)+SUM(E13:E17)+SUM(E7:E11)</f>
        <v>0</v>
      </c>
      <c r="F36" s="12"/>
    </row>
  </sheetData>
  <sheetProtection password="EA3D" sheet="1" objects="1" scenarios="1"/>
  <mergeCells count="5">
    <mergeCell ref="A30:E30"/>
    <mergeCell ref="A6:E6"/>
    <mergeCell ref="A12:E12"/>
    <mergeCell ref="A18:E18"/>
    <mergeCell ref="A24:E24"/>
  </mergeCells>
  <phoneticPr fontId="5" type="noConversion"/>
  <printOptions horizontalCentere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34"/>
  <sheetViews>
    <sheetView zoomScaleNormal="100" workbookViewId="0">
      <selection activeCell="A24" sqref="A24"/>
    </sheetView>
  </sheetViews>
  <sheetFormatPr baseColWidth="10" defaultRowHeight="14.25" x14ac:dyDescent="0.2"/>
  <cols>
    <col min="1" max="1" width="46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38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 t="s">
        <v>17</v>
      </c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4</v>
      </c>
      <c r="B6" s="129"/>
      <c r="C6" s="129"/>
      <c r="D6" s="129"/>
      <c r="E6" s="129"/>
    </row>
    <row r="7" spans="1:5" x14ac:dyDescent="0.2">
      <c r="A7" s="21" t="s">
        <v>5</v>
      </c>
      <c r="B7" s="21">
        <v>600</v>
      </c>
      <c r="C7" s="20">
        <v>1.2</v>
      </c>
      <c r="D7" s="23">
        <v>0</v>
      </c>
      <c r="E7" s="20">
        <f>C7*D7</f>
        <v>0</v>
      </c>
    </row>
    <row r="8" spans="1:5" x14ac:dyDescent="0.2">
      <c r="A8" s="21" t="s">
        <v>6</v>
      </c>
      <c r="B8" s="21">
        <v>750</v>
      </c>
      <c r="C8" s="20">
        <v>1.5</v>
      </c>
      <c r="D8" s="23">
        <v>0</v>
      </c>
      <c r="E8" s="20">
        <f t="shared" ref="E8:E13" si="0">C8*D8</f>
        <v>0</v>
      </c>
    </row>
    <row r="9" spans="1:5" x14ac:dyDescent="0.2">
      <c r="A9" s="21" t="s">
        <v>7</v>
      </c>
      <c r="B9" s="21">
        <v>500</v>
      </c>
      <c r="C9" s="20">
        <v>1</v>
      </c>
      <c r="D9" s="23">
        <v>0</v>
      </c>
      <c r="E9" s="20">
        <f t="shared" si="0"/>
        <v>0</v>
      </c>
    </row>
    <row r="10" spans="1:5" x14ac:dyDescent="0.2">
      <c r="A10" s="21" t="s">
        <v>8</v>
      </c>
      <c r="B10" s="21">
        <v>375</v>
      </c>
      <c r="C10" s="20">
        <v>0.75</v>
      </c>
      <c r="D10" s="23">
        <v>0</v>
      </c>
      <c r="E10" s="20">
        <f t="shared" si="0"/>
        <v>0</v>
      </c>
    </row>
    <row r="11" spans="1:5" x14ac:dyDescent="0.2">
      <c r="A11" s="21" t="s">
        <v>9</v>
      </c>
      <c r="B11" s="21">
        <v>215</v>
      </c>
      <c r="C11" s="20">
        <v>0.43</v>
      </c>
      <c r="D11" s="23">
        <v>0</v>
      </c>
      <c r="E11" s="20">
        <f t="shared" si="0"/>
        <v>0</v>
      </c>
    </row>
    <row r="12" spans="1:5" x14ac:dyDescent="0.2">
      <c r="A12" s="21" t="s">
        <v>10</v>
      </c>
      <c r="B12" s="21">
        <v>125</v>
      </c>
      <c r="C12" s="20">
        <v>0.25</v>
      </c>
      <c r="D12" s="23">
        <v>0</v>
      </c>
      <c r="E12" s="20">
        <f t="shared" si="0"/>
        <v>0</v>
      </c>
    </row>
    <row r="13" spans="1:5" x14ac:dyDescent="0.2">
      <c r="A13" s="27" t="s">
        <v>11</v>
      </c>
      <c r="B13" s="27">
        <v>70</v>
      </c>
      <c r="C13" s="28">
        <v>0.14000000000000001</v>
      </c>
      <c r="D13" s="24">
        <v>0</v>
      </c>
      <c r="E13" s="20">
        <f t="shared" si="0"/>
        <v>0</v>
      </c>
    </row>
    <row r="14" spans="1:5" x14ac:dyDescent="0.2">
      <c r="A14" s="29" t="s">
        <v>12</v>
      </c>
      <c r="B14" s="29">
        <v>600</v>
      </c>
      <c r="C14" s="30">
        <v>1.2</v>
      </c>
      <c r="D14" s="25">
        <v>0</v>
      </c>
      <c r="E14" s="30">
        <f>C14*D14</f>
        <v>0</v>
      </c>
    </row>
    <row r="15" spans="1:5" x14ac:dyDescent="0.2">
      <c r="A15" s="31" t="s">
        <v>13</v>
      </c>
      <c r="B15" s="31">
        <v>325</v>
      </c>
      <c r="C15" s="32">
        <v>0.65</v>
      </c>
      <c r="D15" s="26">
        <v>0</v>
      </c>
      <c r="E15" s="32">
        <f>C15*D15</f>
        <v>0</v>
      </c>
    </row>
    <row r="16" spans="1:5" x14ac:dyDescent="0.2">
      <c r="A16" s="31" t="s">
        <v>14</v>
      </c>
      <c r="B16" s="31">
        <v>150</v>
      </c>
      <c r="C16" s="32">
        <v>0.3</v>
      </c>
      <c r="D16" s="26">
        <v>0</v>
      </c>
      <c r="E16" s="32">
        <f>C16*D16</f>
        <v>0</v>
      </c>
    </row>
    <row r="17" spans="1:5" ht="15" thickBot="1" x14ac:dyDescent="0.25">
      <c r="A17" s="82" t="s">
        <v>15</v>
      </c>
      <c r="B17" s="82">
        <v>95</v>
      </c>
      <c r="C17" s="83">
        <v>0.19</v>
      </c>
      <c r="D17" s="84">
        <v>0</v>
      </c>
      <c r="E17" s="83">
        <f>C17*D17</f>
        <v>0</v>
      </c>
    </row>
    <row r="18" spans="1:5" ht="15.75" thickBot="1" x14ac:dyDescent="0.3">
      <c r="A18" s="130" t="s">
        <v>18</v>
      </c>
      <c r="B18" s="130"/>
      <c r="C18" s="130"/>
      <c r="D18" s="130"/>
      <c r="E18" s="130"/>
    </row>
    <row r="19" spans="1:5" x14ac:dyDescent="0.2">
      <c r="A19" s="21" t="s">
        <v>19</v>
      </c>
      <c r="B19" s="19">
        <v>600</v>
      </c>
      <c r="C19" s="20">
        <v>1.2</v>
      </c>
      <c r="D19" s="23">
        <v>0</v>
      </c>
      <c r="E19" s="20">
        <f>C19*D19</f>
        <v>0</v>
      </c>
    </row>
    <row r="20" spans="1:5" x14ac:dyDescent="0.2">
      <c r="A20" s="21" t="s">
        <v>6</v>
      </c>
      <c r="B20" s="19">
        <v>800</v>
      </c>
      <c r="C20" s="20">
        <v>1.6</v>
      </c>
      <c r="D20" s="23">
        <v>0</v>
      </c>
      <c r="E20" s="20">
        <f t="shared" ref="E20:E31" si="1">C20*D20</f>
        <v>0</v>
      </c>
    </row>
    <row r="21" spans="1:5" x14ac:dyDescent="0.2">
      <c r="A21" s="21" t="s">
        <v>55</v>
      </c>
      <c r="B21" s="19">
        <v>500</v>
      </c>
      <c r="C21" s="20">
        <v>1</v>
      </c>
      <c r="D21" s="23">
        <v>0</v>
      </c>
      <c r="E21" s="20">
        <f t="shared" si="1"/>
        <v>0</v>
      </c>
    </row>
    <row r="22" spans="1:5" x14ac:dyDescent="0.2">
      <c r="A22" s="21" t="s">
        <v>20</v>
      </c>
      <c r="B22" s="19">
        <v>425</v>
      </c>
      <c r="C22" s="20">
        <v>0.85</v>
      </c>
      <c r="D22" s="23">
        <v>0</v>
      </c>
      <c r="E22" s="20">
        <f t="shared" si="1"/>
        <v>0</v>
      </c>
    </row>
    <row r="23" spans="1:5" x14ac:dyDescent="0.2">
      <c r="A23" s="21" t="s">
        <v>21</v>
      </c>
      <c r="B23" s="19">
        <v>275</v>
      </c>
      <c r="C23" s="20">
        <v>0.55000000000000004</v>
      </c>
      <c r="D23" s="23">
        <v>0</v>
      </c>
      <c r="E23" s="20">
        <f t="shared" si="1"/>
        <v>0</v>
      </c>
    </row>
    <row r="24" spans="1:5" x14ac:dyDescent="0.2">
      <c r="A24" s="21" t="s">
        <v>22</v>
      </c>
      <c r="B24" s="19">
        <v>600</v>
      </c>
      <c r="C24" s="20">
        <v>1.2</v>
      </c>
      <c r="D24" s="23">
        <v>0</v>
      </c>
      <c r="E24" s="20">
        <f t="shared" si="1"/>
        <v>0</v>
      </c>
    </row>
    <row r="25" spans="1:5" x14ac:dyDescent="0.2">
      <c r="A25" s="21" t="s">
        <v>23</v>
      </c>
      <c r="B25" s="19">
        <v>500</v>
      </c>
      <c r="C25" s="20">
        <v>1</v>
      </c>
      <c r="D25" s="23">
        <v>0</v>
      </c>
      <c r="E25" s="20">
        <f t="shared" si="1"/>
        <v>0</v>
      </c>
    </row>
    <row r="26" spans="1:5" x14ac:dyDescent="0.2">
      <c r="A26" s="21" t="s">
        <v>24</v>
      </c>
      <c r="B26" s="19">
        <v>300</v>
      </c>
      <c r="C26" s="20">
        <v>0.6</v>
      </c>
      <c r="D26" s="23">
        <v>0</v>
      </c>
      <c r="E26" s="20">
        <f t="shared" si="1"/>
        <v>0</v>
      </c>
    </row>
    <row r="27" spans="1:5" x14ac:dyDescent="0.2">
      <c r="A27" s="21" t="s">
        <v>25</v>
      </c>
      <c r="B27" s="19">
        <v>85</v>
      </c>
      <c r="C27" s="20">
        <v>0.17</v>
      </c>
      <c r="D27" s="23">
        <v>0</v>
      </c>
      <c r="E27" s="20">
        <f t="shared" si="1"/>
        <v>0</v>
      </c>
    </row>
    <row r="28" spans="1:5" x14ac:dyDescent="0.2">
      <c r="A28" s="21" t="s">
        <v>26</v>
      </c>
      <c r="B28" s="19">
        <v>170</v>
      </c>
      <c r="C28" s="20">
        <v>0.34</v>
      </c>
      <c r="D28" s="23">
        <v>0</v>
      </c>
      <c r="E28" s="20">
        <f t="shared" si="1"/>
        <v>0</v>
      </c>
    </row>
    <row r="29" spans="1:5" x14ac:dyDescent="0.2">
      <c r="A29" s="29" t="s">
        <v>27</v>
      </c>
      <c r="B29" s="33">
        <v>350</v>
      </c>
      <c r="C29" s="30">
        <v>0.7</v>
      </c>
      <c r="D29" s="25">
        <v>0</v>
      </c>
      <c r="E29" s="30">
        <f t="shared" si="1"/>
        <v>0</v>
      </c>
    </row>
    <row r="30" spans="1:5" x14ac:dyDescent="0.2">
      <c r="A30" s="31" t="s">
        <v>28</v>
      </c>
      <c r="B30" s="34">
        <v>400</v>
      </c>
      <c r="C30" s="32">
        <v>0.8</v>
      </c>
      <c r="D30" s="26">
        <v>0</v>
      </c>
      <c r="E30" s="32">
        <f t="shared" si="1"/>
        <v>0</v>
      </c>
    </row>
    <row r="31" spans="1:5" x14ac:dyDescent="0.2">
      <c r="A31" s="31" t="s">
        <v>29</v>
      </c>
      <c r="B31" s="34">
        <v>125</v>
      </c>
      <c r="C31" s="32">
        <v>0.25</v>
      </c>
      <c r="D31" s="26">
        <v>0</v>
      </c>
      <c r="E31" s="32">
        <f t="shared" si="1"/>
        <v>0</v>
      </c>
    </row>
    <row r="32" spans="1:5" x14ac:dyDescent="0.2">
      <c r="E32" s="20"/>
    </row>
    <row r="33" spans="1:6" ht="15" thickBot="1" x14ac:dyDescent="0.25">
      <c r="A33" s="8"/>
      <c r="B33" s="8"/>
      <c r="C33" s="9"/>
      <c r="D33" s="10"/>
      <c r="E33" s="35"/>
    </row>
    <row r="34" spans="1:6" ht="18" x14ac:dyDescent="0.25">
      <c r="D34" s="11" t="s">
        <v>30</v>
      </c>
      <c r="E34" s="20">
        <f>SUM(E19:E33)+SUM(E7:E17)</f>
        <v>0</v>
      </c>
      <c r="F34" s="12"/>
    </row>
  </sheetData>
  <sheetProtection password="EA3D" sheet="1" objects="1" scenarios="1"/>
  <mergeCells count="2">
    <mergeCell ref="A6:E6"/>
    <mergeCell ref="A18:E18"/>
  </mergeCells>
  <phoneticPr fontId="5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24"/>
  <sheetViews>
    <sheetView zoomScaleNormal="100" workbookViewId="0">
      <selection activeCell="I11" sqref="I11"/>
    </sheetView>
  </sheetViews>
  <sheetFormatPr baseColWidth="10" defaultRowHeight="14.25" x14ac:dyDescent="0.2"/>
  <cols>
    <col min="1" max="1" width="35.2851562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39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 t="s">
        <v>17</v>
      </c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40</v>
      </c>
      <c r="B6" s="129"/>
      <c r="C6" s="129"/>
      <c r="D6" s="129"/>
      <c r="E6" s="129"/>
    </row>
    <row r="7" spans="1:5" x14ac:dyDescent="0.2">
      <c r="A7" s="21" t="s">
        <v>42</v>
      </c>
      <c r="B7" s="21">
        <v>150</v>
      </c>
      <c r="C7" s="20">
        <v>0.3</v>
      </c>
      <c r="D7" s="23">
        <v>0</v>
      </c>
      <c r="E7" s="20">
        <f>C7*D7</f>
        <v>0</v>
      </c>
    </row>
    <row r="8" spans="1:5" x14ac:dyDescent="0.2">
      <c r="A8" s="21" t="s">
        <v>41</v>
      </c>
      <c r="B8" s="21">
        <v>150</v>
      </c>
      <c r="C8" s="20">
        <v>0.3</v>
      </c>
      <c r="D8" s="23">
        <v>0</v>
      </c>
      <c r="E8" s="20">
        <f t="shared" ref="E8:E15" si="0">C8*D8</f>
        <v>0</v>
      </c>
    </row>
    <row r="9" spans="1:5" x14ac:dyDescent="0.2">
      <c r="A9" s="21" t="s">
        <v>43</v>
      </c>
      <c r="B9" s="21">
        <v>5</v>
      </c>
      <c r="C9" s="20">
        <v>0.01</v>
      </c>
      <c r="D9" s="23">
        <v>0</v>
      </c>
      <c r="E9" s="20">
        <f t="shared" si="0"/>
        <v>0</v>
      </c>
    </row>
    <row r="10" spans="1:5" x14ac:dyDescent="0.2">
      <c r="A10" s="21" t="s">
        <v>44</v>
      </c>
      <c r="B10" s="21">
        <v>20</v>
      </c>
      <c r="C10" s="20">
        <v>0.04</v>
      </c>
      <c r="D10" s="23">
        <v>0</v>
      </c>
      <c r="E10" s="20">
        <f t="shared" si="0"/>
        <v>0</v>
      </c>
    </row>
    <row r="11" spans="1:5" x14ac:dyDescent="0.2">
      <c r="A11" s="21" t="s">
        <v>45</v>
      </c>
      <c r="B11" s="21">
        <v>15</v>
      </c>
      <c r="C11" s="20">
        <v>0.03</v>
      </c>
      <c r="D11" s="23">
        <v>0</v>
      </c>
      <c r="E11" s="20">
        <f t="shared" si="0"/>
        <v>0</v>
      </c>
    </row>
    <row r="12" spans="1:5" x14ac:dyDescent="0.2">
      <c r="A12" s="21" t="s">
        <v>46</v>
      </c>
      <c r="B12" s="21">
        <v>40</v>
      </c>
      <c r="C12" s="20">
        <v>0.08</v>
      </c>
      <c r="D12" s="23">
        <v>0</v>
      </c>
      <c r="E12" s="20">
        <f t="shared" si="0"/>
        <v>0</v>
      </c>
    </row>
    <row r="13" spans="1:5" x14ac:dyDescent="0.2">
      <c r="A13" s="27" t="s">
        <v>47</v>
      </c>
      <c r="B13" s="21">
        <v>75</v>
      </c>
      <c r="C13" s="20">
        <v>0.15</v>
      </c>
      <c r="D13" s="23">
        <v>0</v>
      </c>
      <c r="E13" s="20">
        <f t="shared" si="0"/>
        <v>0</v>
      </c>
    </row>
    <row r="14" spans="1:5" x14ac:dyDescent="0.2">
      <c r="A14" s="27" t="s">
        <v>48</v>
      </c>
      <c r="B14" s="21">
        <v>110</v>
      </c>
      <c r="C14" s="20">
        <v>0.22</v>
      </c>
      <c r="D14" s="23">
        <v>0</v>
      </c>
      <c r="E14" s="20">
        <f t="shared" si="0"/>
        <v>0</v>
      </c>
    </row>
    <row r="15" spans="1:5" x14ac:dyDescent="0.2">
      <c r="A15" s="21" t="s">
        <v>49</v>
      </c>
      <c r="B15" s="27">
        <v>225</v>
      </c>
      <c r="C15" s="28">
        <v>0.45</v>
      </c>
      <c r="D15" s="24">
        <v>0</v>
      </c>
      <c r="E15" s="20">
        <f t="shared" si="0"/>
        <v>0</v>
      </c>
    </row>
    <row r="16" spans="1:5" x14ac:dyDescent="0.2">
      <c r="A16" s="29" t="s">
        <v>50</v>
      </c>
      <c r="B16" s="29">
        <v>200</v>
      </c>
      <c r="C16" s="30">
        <v>0.4</v>
      </c>
      <c r="D16" s="25">
        <v>0</v>
      </c>
      <c r="E16" s="30">
        <f>C16*D16</f>
        <v>0</v>
      </c>
    </row>
    <row r="17" spans="1:6" ht="15" thickBot="1" x14ac:dyDescent="0.25">
      <c r="A17" s="82" t="s">
        <v>51</v>
      </c>
      <c r="B17" s="82">
        <v>55</v>
      </c>
      <c r="C17" s="83">
        <v>0.11</v>
      </c>
      <c r="D17" s="84">
        <v>0</v>
      </c>
      <c r="E17" s="83">
        <f>C17*D17</f>
        <v>0</v>
      </c>
    </row>
    <row r="18" spans="1:6" ht="15.75" thickBot="1" x14ac:dyDescent="0.3">
      <c r="A18" s="130" t="s">
        <v>52</v>
      </c>
      <c r="B18" s="130"/>
      <c r="C18" s="130"/>
      <c r="D18" s="130"/>
      <c r="E18" s="130"/>
    </row>
    <row r="19" spans="1:6" x14ac:dyDescent="0.2">
      <c r="A19" s="21" t="s">
        <v>53</v>
      </c>
      <c r="B19" s="19">
        <v>65</v>
      </c>
      <c r="C19" s="20">
        <v>0.13</v>
      </c>
      <c r="D19" s="23">
        <v>0</v>
      </c>
      <c r="E19" s="20">
        <f>C19*D19</f>
        <v>0</v>
      </c>
    </row>
    <row r="20" spans="1:6" x14ac:dyDescent="0.2">
      <c r="A20" s="21" t="s">
        <v>54</v>
      </c>
      <c r="B20" s="19">
        <v>70</v>
      </c>
      <c r="C20" s="20">
        <v>0.14000000000000001</v>
      </c>
      <c r="D20" s="23">
        <v>0</v>
      </c>
      <c r="E20" s="20">
        <f>C20*D20</f>
        <v>0</v>
      </c>
    </row>
    <row r="21" spans="1:6" x14ac:dyDescent="0.2">
      <c r="A21" s="21" t="s">
        <v>56</v>
      </c>
      <c r="B21" s="19">
        <v>60</v>
      </c>
      <c r="C21" s="20">
        <v>0.12</v>
      </c>
      <c r="D21" s="23">
        <v>0</v>
      </c>
      <c r="E21" s="20">
        <f>C21*D21</f>
        <v>0</v>
      </c>
    </row>
    <row r="22" spans="1:6" x14ac:dyDescent="0.2">
      <c r="E22" s="20"/>
    </row>
    <row r="23" spans="1:6" ht="15" thickBot="1" x14ac:dyDescent="0.25">
      <c r="A23" s="8"/>
      <c r="B23" s="8"/>
      <c r="C23" s="9"/>
      <c r="D23" s="10"/>
      <c r="E23" s="35"/>
    </row>
    <row r="24" spans="1:6" ht="18" x14ac:dyDescent="0.25">
      <c r="D24" s="11" t="s">
        <v>57</v>
      </c>
      <c r="E24" s="20">
        <f>SUM(E19:E23)+SUM(E7:E17)</f>
        <v>0</v>
      </c>
      <c r="F24" s="12"/>
    </row>
  </sheetData>
  <sheetProtection password="EA3D" sheet="1" objects="1" scenarios="1"/>
  <mergeCells count="2">
    <mergeCell ref="A6:E6"/>
    <mergeCell ref="A18:E18"/>
  </mergeCells>
  <phoneticPr fontId="5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24"/>
  <sheetViews>
    <sheetView zoomScaleNormal="100" workbookViewId="0">
      <selection activeCell="D10" sqref="D10"/>
    </sheetView>
  </sheetViews>
  <sheetFormatPr baseColWidth="10" defaultRowHeight="14.25" x14ac:dyDescent="0.2"/>
  <cols>
    <col min="1" max="1" width="36.14062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58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/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59</v>
      </c>
      <c r="B6" s="129"/>
      <c r="C6" s="129"/>
      <c r="D6" s="129"/>
      <c r="E6" s="129"/>
    </row>
    <row r="7" spans="1:5" x14ac:dyDescent="0.2">
      <c r="A7" s="21" t="s">
        <v>60</v>
      </c>
      <c r="B7" s="21">
        <v>110</v>
      </c>
      <c r="C7" s="20">
        <v>0.22</v>
      </c>
      <c r="D7" s="23">
        <v>0</v>
      </c>
      <c r="E7" s="20">
        <f>C7*D7</f>
        <v>0</v>
      </c>
    </row>
    <row r="8" spans="1:5" x14ac:dyDescent="0.2">
      <c r="A8" s="21" t="s">
        <v>61</v>
      </c>
      <c r="B8" s="21">
        <v>75</v>
      </c>
      <c r="C8" s="20">
        <v>0.15</v>
      </c>
      <c r="D8" s="23">
        <v>0</v>
      </c>
      <c r="E8" s="20">
        <f t="shared" ref="E8:E13" si="0">C8*D8</f>
        <v>0</v>
      </c>
    </row>
    <row r="9" spans="1:5" x14ac:dyDescent="0.2">
      <c r="A9" s="21" t="s">
        <v>62</v>
      </c>
      <c r="B9" s="21">
        <v>10</v>
      </c>
      <c r="C9" s="20">
        <v>0.02</v>
      </c>
      <c r="D9" s="23">
        <v>0</v>
      </c>
      <c r="E9" s="20">
        <f t="shared" si="0"/>
        <v>0</v>
      </c>
    </row>
    <row r="10" spans="1:5" x14ac:dyDescent="0.2">
      <c r="A10" s="21" t="s">
        <v>63</v>
      </c>
      <c r="B10" s="21">
        <v>30</v>
      </c>
      <c r="C10" s="20">
        <v>0.06</v>
      </c>
      <c r="D10" s="23">
        <v>0</v>
      </c>
      <c r="E10" s="20">
        <f t="shared" si="0"/>
        <v>0</v>
      </c>
    </row>
    <row r="11" spans="1:5" x14ac:dyDescent="0.2">
      <c r="A11" s="21" t="s">
        <v>64</v>
      </c>
      <c r="B11" s="21">
        <v>25</v>
      </c>
      <c r="C11" s="20">
        <v>0.05</v>
      </c>
      <c r="D11" s="23">
        <v>0</v>
      </c>
      <c r="E11" s="20">
        <f t="shared" si="0"/>
        <v>0</v>
      </c>
    </row>
    <row r="12" spans="1:5" x14ac:dyDescent="0.2">
      <c r="A12" s="27" t="s">
        <v>65</v>
      </c>
      <c r="B12" s="27">
        <v>55</v>
      </c>
      <c r="C12" s="28">
        <v>0.11</v>
      </c>
      <c r="D12" s="24">
        <v>0</v>
      </c>
      <c r="E12" s="28">
        <f t="shared" si="0"/>
        <v>0</v>
      </c>
    </row>
    <row r="13" spans="1:5" ht="15" thickBot="1" x14ac:dyDescent="0.25">
      <c r="A13" s="85" t="s">
        <v>66</v>
      </c>
      <c r="B13" s="85">
        <v>50</v>
      </c>
      <c r="C13" s="35">
        <v>0.1</v>
      </c>
      <c r="D13" s="86">
        <v>0</v>
      </c>
      <c r="E13" s="35">
        <f t="shared" si="0"/>
        <v>0</v>
      </c>
    </row>
    <row r="14" spans="1:5" ht="15.75" thickBot="1" x14ac:dyDescent="0.3">
      <c r="A14" s="130" t="s">
        <v>67</v>
      </c>
      <c r="B14" s="130"/>
      <c r="C14" s="130"/>
      <c r="D14" s="130"/>
      <c r="E14" s="130"/>
    </row>
    <row r="15" spans="1:5" x14ac:dyDescent="0.2">
      <c r="A15" s="21" t="s">
        <v>60</v>
      </c>
      <c r="B15" s="19">
        <v>70</v>
      </c>
      <c r="C15" s="20">
        <v>0.14000000000000001</v>
      </c>
      <c r="D15" s="23">
        <v>0</v>
      </c>
      <c r="E15" s="20">
        <f>C15*D15</f>
        <v>0</v>
      </c>
    </row>
    <row r="16" spans="1:5" x14ac:dyDescent="0.2">
      <c r="A16" s="21" t="s">
        <v>68</v>
      </c>
      <c r="B16" s="19">
        <v>55</v>
      </c>
      <c r="C16" s="20">
        <v>0.11</v>
      </c>
      <c r="D16" s="23">
        <v>0</v>
      </c>
      <c r="E16" s="20">
        <f t="shared" ref="E16:E21" si="1">C16*D16</f>
        <v>0</v>
      </c>
    </row>
    <row r="17" spans="1:6" x14ac:dyDescent="0.2">
      <c r="A17" s="21" t="s">
        <v>69</v>
      </c>
      <c r="B17" s="19">
        <v>2</v>
      </c>
      <c r="C17" s="36">
        <v>4.0000000000000001E-3</v>
      </c>
      <c r="D17" s="23">
        <v>0</v>
      </c>
      <c r="E17" s="20">
        <f t="shared" si="1"/>
        <v>0</v>
      </c>
    </row>
    <row r="18" spans="1:6" x14ac:dyDescent="0.2">
      <c r="A18" s="21" t="s">
        <v>70</v>
      </c>
      <c r="B18" s="19">
        <v>5</v>
      </c>
      <c r="C18" s="20">
        <v>0.01</v>
      </c>
      <c r="D18" s="23">
        <v>0</v>
      </c>
      <c r="E18" s="20">
        <f t="shared" si="1"/>
        <v>0</v>
      </c>
    </row>
    <row r="19" spans="1:6" x14ac:dyDescent="0.2">
      <c r="A19" s="21" t="s">
        <v>71</v>
      </c>
      <c r="B19" s="19">
        <v>20</v>
      </c>
      <c r="C19" s="20">
        <v>0.04</v>
      </c>
      <c r="D19" s="23">
        <v>0</v>
      </c>
      <c r="E19" s="20">
        <f t="shared" si="1"/>
        <v>0</v>
      </c>
    </row>
    <row r="20" spans="1:6" x14ac:dyDescent="0.2">
      <c r="A20" s="21" t="s">
        <v>72</v>
      </c>
      <c r="B20" s="19">
        <v>45</v>
      </c>
      <c r="C20" s="20">
        <v>0.09</v>
      </c>
      <c r="D20" s="23">
        <v>0</v>
      </c>
      <c r="E20" s="20">
        <f t="shared" si="1"/>
        <v>0</v>
      </c>
    </row>
    <row r="21" spans="1:6" x14ac:dyDescent="0.2">
      <c r="A21" s="21" t="s">
        <v>73</v>
      </c>
      <c r="B21" s="19">
        <v>40</v>
      </c>
      <c r="C21" s="20">
        <v>0.08</v>
      </c>
      <c r="D21" s="23">
        <v>0</v>
      </c>
      <c r="E21" s="20">
        <f t="shared" si="1"/>
        <v>0</v>
      </c>
    </row>
    <row r="22" spans="1:6" x14ac:dyDescent="0.2">
      <c r="E22" s="20"/>
    </row>
    <row r="23" spans="1:6" ht="15" thickBot="1" x14ac:dyDescent="0.25">
      <c r="A23" s="8"/>
      <c r="B23" s="8"/>
      <c r="C23" s="9"/>
      <c r="D23" s="10"/>
      <c r="E23" s="35"/>
    </row>
    <row r="24" spans="1:6" ht="18" x14ac:dyDescent="0.25">
      <c r="D24" s="11" t="s">
        <v>74</v>
      </c>
      <c r="E24" s="20">
        <f>SUM(E15:E23)+SUM(E7:E13)</f>
        <v>0</v>
      </c>
      <c r="F24" s="12"/>
    </row>
  </sheetData>
  <sheetProtection password="EA3D" sheet="1" objects="1" scenarios="1"/>
  <mergeCells count="2">
    <mergeCell ref="A6:E6"/>
    <mergeCell ref="A14:E14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48"/>
  <sheetViews>
    <sheetView zoomScaleNormal="100" workbookViewId="0">
      <selection activeCell="I9" sqref="I9"/>
    </sheetView>
  </sheetViews>
  <sheetFormatPr baseColWidth="10" defaultRowHeight="14.25" x14ac:dyDescent="0.2"/>
  <cols>
    <col min="1" max="1" width="46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75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 t="s">
        <v>17</v>
      </c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76</v>
      </c>
      <c r="B6" s="129"/>
      <c r="C6" s="129"/>
      <c r="D6" s="129"/>
      <c r="E6" s="129"/>
    </row>
    <row r="7" spans="1:5" x14ac:dyDescent="0.2">
      <c r="A7" s="21" t="s">
        <v>77</v>
      </c>
      <c r="B7" s="37">
        <v>1.7</v>
      </c>
      <c r="C7" s="38">
        <v>3.3999999999999998E-3</v>
      </c>
      <c r="D7" s="23">
        <v>0</v>
      </c>
      <c r="E7" s="20">
        <f>C7*D7</f>
        <v>0</v>
      </c>
    </row>
    <row r="8" spans="1:5" x14ac:dyDescent="0.2">
      <c r="A8" s="21" t="s">
        <v>78</v>
      </c>
      <c r="B8" s="37">
        <v>2</v>
      </c>
      <c r="C8" s="38">
        <v>4.0000000000000001E-3</v>
      </c>
      <c r="D8" s="23">
        <v>0</v>
      </c>
      <c r="E8" s="20">
        <f t="shared" ref="E8:E13" si="0">C8*D8</f>
        <v>0</v>
      </c>
    </row>
    <row r="9" spans="1:5" x14ac:dyDescent="0.2">
      <c r="A9" s="21" t="s">
        <v>79</v>
      </c>
      <c r="B9" s="37">
        <v>0.7</v>
      </c>
      <c r="C9" s="38">
        <v>1.4E-3</v>
      </c>
      <c r="D9" s="23">
        <v>0</v>
      </c>
      <c r="E9" s="20">
        <f t="shared" si="0"/>
        <v>0</v>
      </c>
    </row>
    <row r="10" spans="1:5" x14ac:dyDescent="0.2">
      <c r="A10" s="21" t="s">
        <v>80</v>
      </c>
      <c r="B10" s="37">
        <v>4</v>
      </c>
      <c r="C10" s="38">
        <v>8.0000000000000002E-3</v>
      </c>
      <c r="D10" s="23">
        <v>0</v>
      </c>
      <c r="E10" s="20">
        <f t="shared" si="0"/>
        <v>0</v>
      </c>
    </row>
    <row r="11" spans="1:5" x14ac:dyDescent="0.2">
      <c r="A11" s="21" t="s">
        <v>81</v>
      </c>
      <c r="B11" s="37">
        <v>3</v>
      </c>
      <c r="C11" s="38">
        <v>6.0000000000000001E-3</v>
      </c>
      <c r="D11" s="23">
        <v>0</v>
      </c>
      <c r="E11" s="20">
        <f t="shared" si="0"/>
        <v>0</v>
      </c>
    </row>
    <row r="12" spans="1:5" x14ac:dyDescent="0.2">
      <c r="A12" s="21" t="s">
        <v>82</v>
      </c>
      <c r="B12" s="37">
        <v>0.7</v>
      </c>
      <c r="C12" s="38">
        <v>1.4E-3</v>
      </c>
      <c r="D12" s="23">
        <v>0</v>
      </c>
      <c r="E12" s="20">
        <f t="shared" si="0"/>
        <v>0</v>
      </c>
    </row>
    <row r="13" spans="1:5" ht="15" thickBot="1" x14ac:dyDescent="0.25">
      <c r="A13" s="85" t="s">
        <v>83</v>
      </c>
      <c r="B13" s="87">
        <v>1.1000000000000001</v>
      </c>
      <c r="C13" s="88">
        <v>2.2000000000000001E-3</v>
      </c>
      <c r="D13" s="86">
        <v>0</v>
      </c>
      <c r="E13" s="35">
        <f t="shared" si="0"/>
        <v>0</v>
      </c>
    </row>
    <row r="14" spans="1:5" ht="15.75" thickBot="1" x14ac:dyDescent="0.3">
      <c r="A14" s="129" t="s">
        <v>84</v>
      </c>
      <c r="B14" s="129"/>
      <c r="C14" s="129"/>
      <c r="D14" s="129"/>
      <c r="E14" s="129"/>
    </row>
    <row r="15" spans="1:5" x14ac:dyDescent="0.2">
      <c r="A15" s="21" t="s">
        <v>85</v>
      </c>
      <c r="B15" s="20">
        <v>25</v>
      </c>
      <c r="C15" s="38">
        <v>0.05</v>
      </c>
      <c r="D15" s="23">
        <v>0</v>
      </c>
      <c r="E15" s="20">
        <f>C15*D15</f>
        <v>0</v>
      </c>
    </row>
    <row r="16" spans="1:5" x14ac:dyDescent="0.2">
      <c r="A16" s="21" t="s">
        <v>86</v>
      </c>
      <c r="B16" s="20">
        <v>12</v>
      </c>
      <c r="C16" s="38">
        <v>2.4E-2</v>
      </c>
      <c r="D16" s="23">
        <v>0</v>
      </c>
      <c r="E16" s="20">
        <f t="shared" ref="E16:E28" si="1">C16*D16</f>
        <v>0</v>
      </c>
    </row>
    <row r="17" spans="1:5" x14ac:dyDescent="0.2">
      <c r="A17" s="21" t="s">
        <v>87</v>
      </c>
      <c r="B17" s="20">
        <v>1.1000000000000001</v>
      </c>
      <c r="C17" s="38">
        <v>2.2000000000000001E-3</v>
      </c>
      <c r="D17" s="23">
        <v>0</v>
      </c>
      <c r="E17" s="20">
        <f t="shared" si="1"/>
        <v>0</v>
      </c>
    </row>
    <row r="18" spans="1:5" x14ac:dyDescent="0.2">
      <c r="A18" s="21" t="s">
        <v>88</v>
      </c>
      <c r="B18" s="20">
        <v>6.25</v>
      </c>
      <c r="C18" s="38">
        <v>1.2500000000000001E-2</v>
      </c>
      <c r="D18" s="23">
        <v>0</v>
      </c>
      <c r="E18" s="20">
        <f t="shared" si="1"/>
        <v>0</v>
      </c>
    </row>
    <row r="19" spans="1:5" x14ac:dyDescent="0.2">
      <c r="A19" s="21" t="s">
        <v>89</v>
      </c>
      <c r="B19" s="20">
        <v>11.1</v>
      </c>
      <c r="C19" s="38">
        <v>2.2200000000000001E-2</v>
      </c>
      <c r="D19" s="23">
        <v>0</v>
      </c>
      <c r="E19" s="20">
        <f t="shared" si="1"/>
        <v>0</v>
      </c>
    </row>
    <row r="20" spans="1:5" s="3" customFormat="1" ht="28.5" x14ac:dyDescent="0.2">
      <c r="A20" s="39" t="s">
        <v>91</v>
      </c>
      <c r="B20" s="40">
        <v>4.25</v>
      </c>
      <c r="C20" s="41">
        <v>8.5000000000000006E-3</v>
      </c>
      <c r="D20" s="63">
        <v>0</v>
      </c>
      <c r="E20" s="40">
        <f t="shared" si="1"/>
        <v>0</v>
      </c>
    </row>
    <row r="21" spans="1:5" ht="29.25" thickBot="1" x14ac:dyDescent="0.25">
      <c r="A21" s="42" t="s">
        <v>90</v>
      </c>
      <c r="B21" s="43">
        <v>8.1999999999999993</v>
      </c>
      <c r="C21" s="44">
        <v>1.6400000000000001E-2</v>
      </c>
      <c r="D21" s="64">
        <v>0</v>
      </c>
      <c r="E21" s="43">
        <f t="shared" si="1"/>
        <v>0</v>
      </c>
    </row>
    <row r="22" spans="1:5" ht="15" thickTop="1" x14ac:dyDescent="0.2">
      <c r="A22" s="21" t="s">
        <v>92</v>
      </c>
      <c r="B22" s="20">
        <v>9</v>
      </c>
      <c r="C22" s="38">
        <v>1.7999999999999999E-2</v>
      </c>
      <c r="D22" s="23">
        <v>0</v>
      </c>
      <c r="E22" s="20">
        <f t="shared" si="1"/>
        <v>0</v>
      </c>
    </row>
    <row r="23" spans="1:5" x14ac:dyDescent="0.2">
      <c r="A23" s="21" t="s">
        <v>93</v>
      </c>
      <c r="B23" s="20">
        <v>18</v>
      </c>
      <c r="C23" s="38">
        <v>3.5999999999999997E-2</v>
      </c>
      <c r="D23" s="23">
        <v>0</v>
      </c>
      <c r="E23" s="20">
        <f t="shared" si="1"/>
        <v>0</v>
      </c>
    </row>
    <row r="24" spans="1:5" x14ac:dyDescent="0.2">
      <c r="A24" s="21" t="s">
        <v>94</v>
      </c>
      <c r="B24" s="20">
        <v>1</v>
      </c>
      <c r="C24" s="38">
        <v>2E-3</v>
      </c>
      <c r="D24" s="23">
        <v>0</v>
      </c>
      <c r="E24" s="20">
        <f t="shared" si="1"/>
        <v>0</v>
      </c>
    </row>
    <row r="25" spans="1:5" x14ac:dyDescent="0.2">
      <c r="A25" s="45" t="s">
        <v>95</v>
      </c>
      <c r="B25" s="46">
        <v>4.8</v>
      </c>
      <c r="C25" s="47">
        <v>9.5999999999999992E-3</v>
      </c>
      <c r="D25" s="65">
        <v>0</v>
      </c>
      <c r="E25" s="46">
        <f t="shared" si="1"/>
        <v>0</v>
      </c>
    </row>
    <row r="26" spans="1:5" x14ac:dyDescent="0.2">
      <c r="A26" s="45" t="s">
        <v>96</v>
      </c>
      <c r="B26" s="46">
        <v>8.5</v>
      </c>
      <c r="C26" s="47">
        <v>1.7000000000000001E-2</v>
      </c>
      <c r="D26" s="65">
        <v>0</v>
      </c>
      <c r="E26" s="46">
        <f t="shared" si="1"/>
        <v>0</v>
      </c>
    </row>
    <row r="27" spans="1:5" ht="28.5" x14ac:dyDescent="0.2">
      <c r="A27" s="39" t="s">
        <v>97</v>
      </c>
      <c r="B27" s="40">
        <v>4</v>
      </c>
      <c r="C27" s="41">
        <v>8.0000000000000002E-3</v>
      </c>
      <c r="D27" s="63">
        <v>0</v>
      </c>
      <c r="E27" s="40">
        <f t="shared" si="1"/>
        <v>0</v>
      </c>
    </row>
    <row r="28" spans="1:5" ht="29.25" thickBot="1" x14ac:dyDescent="0.25">
      <c r="A28" s="89" t="s">
        <v>98</v>
      </c>
      <c r="B28" s="90">
        <v>7.5</v>
      </c>
      <c r="C28" s="91">
        <v>1.4999999999999999E-2</v>
      </c>
      <c r="D28" s="92">
        <v>0</v>
      </c>
      <c r="E28" s="90">
        <f t="shared" si="1"/>
        <v>0</v>
      </c>
    </row>
    <row r="29" spans="1:5" ht="15.75" thickBot="1" x14ac:dyDescent="0.3">
      <c r="A29" s="131" t="s">
        <v>99</v>
      </c>
      <c r="B29" s="132"/>
      <c r="C29" s="132"/>
      <c r="D29" s="132"/>
      <c r="E29" s="132"/>
    </row>
    <row r="30" spans="1:5" x14ac:dyDescent="0.2">
      <c r="A30" s="21" t="s">
        <v>100</v>
      </c>
      <c r="B30" s="37">
        <v>7</v>
      </c>
      <c r="C30" s="38">
        <v>1.4E-2</v>
      </c>
      <c r="D30" s="23">
        <v>0</v>
      </c>
      <c r="E30" s="20">
        <f>C30*D30</f>
        <v>0</v>
      </c>
    </row>
    <row r="31" spans="1:5" x14ac:dyDescent="0.2">
      <c r="A31" s="21" t="s">
        <v>101</v>
      </c>
      <c r="B31" s="37">
        <v>0.75</v>
      </c>
      <c r="C31" s="38">
        <v>1.5E-3</v>
      </c>
      <c r="D31" s="23">
        <v>0</v>
      </c>
      <c r="E31" s="20">
        <f t="shared" ref="E31:E45" si="2">C31*D31</f>
        <v>0</v>
      </c>
    </row>
    <row r="32" spans="1:5" x14ac:dyDescent="0.2">
      <c r="A32" s="21" t="s">
        <v>102</v>
      </c>
      <c r="B32" s="37">
        <v>3.2</v>
      </c>
      <c r="C32" s="38">
        <v>6.4000000000000003E-3</v>
      </c>
      <c r="D32" s="23">
        <v>0</v>
      </c>
      <c r="E32" s="20">
        <f t="shared" si="2"/>
        <v>0</v>
      </c>
    </row>
    <row r="33" spans="1:6" x14ac:dyDescent="0.2">
      <c r="A33" s="21" t="s">
        <v>103</v>
      </c>
      <c r="B33" s="37">
        <v>3.5</v>
      </c>
      <c r="C33" s="38">
        <v>7.4000000000000003E-3</v>
      </c>
      <c r="D33" s="23">
        <v>0</v>
      </c>
      <c r="E33" s="20">
        <f t="shared" si="2"/>
        <v>0</v>
      </c>
    </row>
    <row r="34" spans="1:6" ht="15" thickBot="1" x14ac:dyDescent="0.25">
      <c r="A34" s="85" t="s">
        <v>104</v>
      </c>
      <c r="B34" s="87">
        <v>4.2</v>
      </c>
      <c r="C34" s="88">
        <v>8.3999999999999995E-3</v>
      </c>
      <c r="D34" s="86">
        <v>0</v>
      </c>
      <c r="E34" s="35">
        <f t="shared" si="2"/>
        <v>0</v>
      </c>
    </row>
    <row r="35" spans="1:6" ht="15.75" thickBot="1" x14ac:dyDescent="0.3">
      <c r="A35" s="131" t="s">
        <v>105</v>
      </c>
      <c r="B35" s="132"/>
      <c r="C35" s="132"/>
      <c r="D35" s="132"/>
      <c r="E35" s="132"/>
    </row>
    <row r="36" spans="1:6" x14ac:dyDescent="0.2">
      <c r="A36" s="45" t="s">
        <v>106</v>
      </c>
      <c r="B36" s="48">
        <v>3.5</v>
      </c>
      <c r="C36" s="47">
        <v>7.0000000000000001E-3</v>
      </c>
      <c r="D36" s="23">
        <v>0</v>
      </c>
      <c r="E36" s="20">
        <f t="shared" si="2"/>
        <v>0</v>
      </c>
    </row>
    <row r="37" spans="1:6" x14ac:dyDescent="0.2">
      <c r="A37" s="45" t="s">
        <v>107</v>
      </c>
      <c r="B37" s="48">
        <v>3</v>
      </c>
      <c r="C37" s="47">
        <v>6.0000000000000001E-3</v>
      </c>
      <c r="D37" s="23">
        <v>0</v>
      </c>
      <c r="E37" s="20">
        <f t="shared" si="2"/>
        <v>0</v>
      </c>
    </row>
    <row r="38" spans="1:6" x14ac:dyDescent="0.2">
      <c r="A38" s="45" t="s">
        <v>108</v>
      </c>
      <c r="B38" s="48">
        <v>0.65</v>
      </c>
      <c r="C38" s="47">
        <v>1.2999999999999999E-3</v>
      </c>
      <c r="D38" s="23">
        <v>0</v>
      </c>
      <c r="E38" s="20">
        <f t="shared" si="2"/>
        <v>0</v>
      </c>
    </row>
    <row r="39" spans="1:6" s="17" customFormat="1" ht="28.5" x14ac:dyDescent="0.2">
      <c r="A39" s="49" t="s">
        <v>109</v>
      </c>
      <c r="B39" s="50">
        <v>1.9</v>
      </c>
      <c r="C39" s="51">
        <v>3.8E-3</v>
      </c>
      <c r="D39" s="23">
        <v>0</v>
      </c>
      <c r="E39" s="20">
        <f t="shared" si="2"/>
        <v>0</v>
      </c>
    </row>
    <row r="40" spans="1:6" s="17" customFormat="1" ht="29.25" thickBot="1" x14ac:dyDescent="0.25">
      <c r="A40" s="52" t="s">
        <v>110</v>
      </c>
      <c r="B40" s="53">
        <v>1.5</v>
      </c>
      <c r="C40" s="54">
        <v>3.0000000000000001E-3</v>
      </c>
      <c r="D40" s="66">
        <v>0</v>
      </c>
      <c r="E40" s="58">
        <f t="shared" si="2"/>
        <v>0</v>
      </c>
    </row>
    <row r="41" spans="1:6" ht="15" thickTop="1" x14ac:dyDescent="0.2">
      <c r="A41" s="45" t="s">
        <v>111</v>
      </c>
      <c r="B41" s="48">
        <v>4.5</v>
      </c>
      <c r="C41" s="47">
        <v>8.9999999999999993E-3</v>
      </c>
      <c r="D41" s="65">
        <v>0</v>
      </c>
      <c r="E41" s="46">
        <f t="shared" si="2"/>
        <v>0</v>
      </c>
    </row>
    <row r="42" spans="1:6" x14ac:dyDescent="0.2">
      <c r="A42" s="45" t="s">
        <v>112</v>
      </c>
      <c r="B42" s="48">
        <v>2.5</v>
      </c>
      <c r="C42" s="47">
        <v>5.0000000000000001E-3</v>
      </c>
      <c r="D42" s="65">
        <v>0</v>
      </c>
      <c r="E42" s="46">
        <f t="shared" si="2"/>
        <v>0</v>
      </c>
    </row>
    <row r="43" spans="1:6" x14ac:dyDescent="0.2">
      <c r="A43" s="45" t="s">
        <v>113</v>
      </c>
      <c r="B43" s="48">
        <v>0.6</v>
      </c>
      <c r="C43" s="47">
        <v>1.1999999999999999E-3</v>
      </c>
      <c r="D43" s="65">
        <v>0</v>
      </c>
      <c r="E43" s="46">
        <f t="shared" si="2"/>
        <v>0</v>
      </c>
    </row>
    <row r="44" spans="1:6" ht="28.5" x14ac:dyDescent="0.2">
      <c r="A44" s="49" t="s">
        <v>114</v>
      </c>
      <c r="B44" s="50">
        <v>2.5</v>
      </c>
      <c r="C44" s="51">
        <v>5.0000000000000001E-3</v>
      </c>
      <c r="D44" s="67">
        <v>0</v>
      </c>
      <c r="E44" s="59">
        <f t="shared" si="2"/>
        <v>0</v>
      </c>
    </row>
    <row r="45" spans="1:6" x14ac:dyDescent="0.2">
      <c r="A45" s="55" t="s">
        <v>115</v>
      </c>
      <c r="B45" s="56">
        <v>1.85</v>
      </c>
      <c r="C45" s="57">
        <v>3.7000000000000002E-3</v>
      </c>
      <c r="D45" s="68">
        <v>0</v>
      </c>
      <c r="E45" s="60">
        <f t="shared" si="2"/>
        <v>0</v>
      </c>
    </row>
    <row r="46" spans="1:6" x14ac:dyDescent="0.2">
      <c r="A46" s="14"/>
      <c r="B46" s="18"/>
      <c r="C46" s="16"/>
      <c r="D46" s="15"/>
      <c r="E46" s="61"/>
    </row>
    <row r="47" spans="1:6" ht="15" thickBot="1" x14ac:dyDescent="0.25">
      <c r="A47" s="8"/>
      <c r="B47" s="8"/>
      <c r="C47" s="9"/>
      <c r="D47" s="10"/>
      <c r="E47" s="62"/>
    </row>
    <row r="48" spans="1:6" ht="18" x14ac:dyDescent="0.25">
      <c r="D48" s="11" t="s">
        <v>3</v>
      </c>
      <c r="E48" s="20">
        <f>SUM(E36:E47)+SUM(E30:E34)+SUM(E15:E28)+SUM(E7:E13)</f>
        <v>0</v>
      </c>
      <c r="F48" s="12"/>
    </row>
  </sheetData>
  <sheetProtection password="EA3D" sheet="1" objects="1" scenarios="1"/>
  <mergeCells count="4">
    <mergeCell ref="A6:E6"/>
    <mergeCell ref="A14:E14"/>
    <mergeCell ref="A29:E29"/>
    <mergeCell ref="A35:E35"/>
  </mergeCells>
  <phoneticPr fontId="5" type="noConversion"/>
  <printOptions horizontalCentered="1"/>
  <pageMargins left="0.78740157480314965" right="0" top="0.78740157480314965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30"/>
  <sheetViews>
    <sheetView zoomScaleNormal="100" workbookViewId="0">
      <selection activeCell="A34" sqref="A34"/>
    </sheetView>
  </sheetViews>
  <sheetFormatPr baseColWidth="10" defaultRowHeight="14.25" x14ac:dyDescent="0.2"/>
  <cols>
    <col min="1" max="1" width="48.8554687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116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 t="s">
        <v>17</v>
      </c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117</v>
      </c>
      <c r="B6" s="129"/>
      <c r="C6" s="129"/>
      <c r="D6" s="129"/>
      <c r="E6" s="129"/>
    </row>
    <row r="7" spans="1:5" x14ac:dyDescent="0.2">
      <c r="A7" s="21" t="s">
        <v>118</v>
      </c>
      <c r="B7" s="37">
        <v>2</v>
      </c>
      <c r="C7" s="69">
        <v>4.0000000000000001E-3</v>
      </c>
      <c r="D7" s="23">
        <v>0</v>
      </c>
      <c r="E7" s="20">
        <f>C7*D7</f>
        <v>0</v>
      </c>
    </row>
    <row r="8" spans="1:5" x14ac:dyDescent="0.2">
      <c r="A8" s="21" t="s">
        <v>119</v>
      </c>
      <c r="B8" s="37">
        <v>0.41</v>
      </c>
      <c r="C8" s="69">
        <v>8.1999999999999998E-4</v>
      </c>
      <c r="D8" s="23">
        <v>0</v>
      </c>
      <c r="E8" s="20">
        <f>C8*D8</f>
        <v>0</v>
      </c>
    </row>
    <row r="9" spans="1:5" ht="15" thickBot="1" x14ac:dyDescent="0.25">
      <c r="A9" s="85" t="s">
        <v>120</v>
      </c>
      <c r="B9" s="87">
        <v>0.9</v>
      </c>
      <c r="C9" s="93">
        <v>1.8E-3</v>
      </c>
      <c r="D9" s="86">
        <v>0</v>
      </c>
      <c r="E9" s="35">
        <f>C9*D9</f>
        <v>0</v>
      </c>
    </row>
    <row r="10" spans="1:5" ht="15.75" thickBot="1" x14ac:dyDescent="0.3">
      <c r="A10" s="129" t="s">
        <v>121</v>
      </c>
      <c r="B10" s="129"/>
      <c r="C10" s="129"/>
      <c r="D10" s="129"/>
      <c r="E10" s="129"/>
    </row>
    <row r="11" spans="1:5" x14ac:dyDescent="0.2">
      <c r="A11" s="21" t="s">
        <v>122</v>
      </c>
      <c r="B11" s="36">
        <v>0.125</v>
      </c>
      <c r="C11" s="69">
        <v>2.7999999999999998E-4</v>
      </c>
      <c r="D11" s="23">
        <v>0</v>
      </c>
      <c r="E11" s="20">
        <f>C11*D11</f>
        <v>0</v>
      </c>
    </row>
    <row r="12" spans="1:5" x14ac:dyDescent="0.2">
      <c r="A12" s="21" t="s">
        <v>123</v>
      </c>
      <c r="B12" s="36">
        <v>0.27</v>
      </c>
      <c r="C12" s="69">
        <v>5.4000000000000001E-4</v>
      </c>
      <c r="D12" s="23">
        <v>0</v>
      </c>
      <c r="E12" s="20">
        <f>C12*D12</f>
        <v>0</v>
      </c>
    </row>
    <row r="13" spans="1:5" x14ac:dyDescent="0.2">
      <c r="A13" s="21" t="s">
        <v>124</v>
      </c>
      <c r="B13" s="36">
        <v>0.11</v>
      </c>
      <c r="C13" s="69">
        <v>2.2000000000000001E-4</v>
      </c>
      <c r="D13" s="23">
        <v>0</v>
      </c>
      <c r="E13" s="20">
        <f>C13*D13</f>
        <v>0</v>
      </c>
    </row>
    <row r="14" spans="1:5" ht="15" thickBot="1" x14ac:dyDescent="0.25">
      <c r="A14" s="85" t="s">
        <v>125</v>
      </c>
      <c r="B14" s="94">
        <v>0.14499999999999999</v>
      </c>
      <c r="C14" s="93">
        <v>2.9E-4</v>
      </c>
      <c r="D14" s="86">
        <v>0</v>
      </c>
      <c r="E14" s="35">
        <f>C14*D14</f>
        <v>0</v>
      </c>
    </row>
    <row r="15" spans="1:5" ht="15.75" thickBot="1" x14ac:dyDescent="0.3">
      <c r="A15" s="131" t="s">
        <v>126</v>
      </c>
      <c r="B15" s="132"/>
      <c r="C15" s="132"/>
      <c r="D15" s="132"/>
      <c r="E15" s="132"/>
    </row>
    <row r="16" spans="1:5" x14ac:dyDescent="0.2">
      <c r="A16" s="21" t="s">
        <v>127</v>
      </c>
      <c r="B16" s="37">
        <v>1.25</v>
      </c>
      <c r="C16" s="38">
        <v>2.5000000000000001E-3</v>
      </c>
      <c r="D16" s="23">
        <v>0</v>
      </c>
      <c r="E16" s="20">
        <f>C16*D16</f>
        <v>0</v>
      </c>
    </row>
    <row r="17" spans="1:6" x14ac:dyDescent="0.2">
      <c r="A17" s="21" t="s">
        <v>128</v>
      </c>
      <c r="B17" s="37">
        <v>0.3</v>
      </c>
      <c r="C17" s="38">
        <v>5.9999999999999995E-4</v>
      </c>
      <c r="D17" s="23">
        <v>0</v>
      </c>
      <c r="E17" s="20">
        <f t="shared" ref="E17:E22" si="0">C17*D17</f>
        <v>0</v>
      </c>
    </row>
    <row r="18" spans="1:6" ht="15" thickBot="1" x14ac:dyDescent="0.25">
      <c r="A18" s="85" t="s">
        <v>129</v>
      </c>
      <c r="B18" s="87">
        <v>0.6</v>
      </c>
      <c r="C18" s="88">
        <v>1.1999999999999999E-3</v>
      </c>
      <c r="D18" s="86">
        <v>0</v>
      </c>
      <c r="E18" s="35">
        <f t="shared" si="0"/>
        <v>0</v>
      </c>
    </row>
    <row r="19" spans="1:6" ht="15.75" thickBot="1" x14ac:dyDescent="0.3">
      <c r="A19" s="131" t="s">
        <v>130</v>
      </c>
      <c r="B19" s="132"/>
      <c r="C19" s="132"/>
      <c r="D19" s="132"/>
      <c r="E19" s="132"/>
    </row>
    <row r="20" spans="1:6" x14ac:dyDescent="0.2">
      <c r="A20" s="45" t="s">
        <v>131</v>
      </c>
      <c r="B20" s="70">
        <v>1.1499999999999999</v>
      </c>
      <c r="C20" s="71">
        <v>2.3E-3</v>
      </c>
      <c r="D20" s="23">
        <v>0</v>
      </c>
      <c r="E20" s="20">
        <f t="shared" si="0"/>
        <v>0</v>
      </c>
    </row>
    <row r="21" spans="1:6" x14ac:dyDescent="0.2">
      <c r="A21" s="45" t="s">
        <v>132</v>
      </c>
      <c r="B21" s="70">
        <v>0.23499999999999999</v>
      </c>
      <c r="C21" s="71">
        <v>4.6999999999999999E-4</v>
      </c>
      <c r="D21" s="23">
        <v>0</v>
      </c>
      <c r="E21" s="20">
        <f t="shared" si="0"/>
        <v>0</v>
      </c>
    </row>
    <row r="22" spans="1:6" ht="15" thickBot="1" x14ac:dyDescent="0.25">
      <c r="A22" s="95" t="s">
        <v>133</v>
      </c>
      <c r="B22" s="96">
        <v>0.55000000000000004</v>
      </c>
      <c r="C22" s="97">
        <v>1.1000000000000001E-3</v>
      </c>
      <c r="D22" s="86">
        <v>0</v>
      </c>
      <c r="E22" s="35">
        <f t="shared" si="0"/>
        <v>0</v>
      </c>
    </row>
    <row r="23" spans="1:6" ht="15.75" thickBot="1" x14ac:dyDescent="0.3">
      <c r="A23" s="129" t="s">
        <v>134</v>
      </c>
      <c r="B23" s="129"/>
      <c r="C23" s="129"/>
      <c r="D23" s="129"/>
      <c r="E23" s="129"/>
    </row>
    <row r="24" spans="1:6" x14ac:dyDescent="0.2">
      <c r="A24" s="21" t="s">
        <v>135</v>
      </c>
      <c r="B24" s="72">
        <v>120</v>
      </c>
      <c r="C24" s="20">
        <v>0.24</v>
      </c>
      <c r="D24" s="23">
        <v>0</v>
      </c>
      <c r="E24" s="20">
        <f>C24*D24</f>
        <v>0</v>
      </c>
    </row>
    <row r="25" spans="1:6" x14ac:dyDescent="0.2">
      <c r="A25" s="21" t="s">
        <v>136</v>
      </c>
      <c r="B25" s="72">
        <v>5</v>
      </c>
      <c r="C25" s="20">
        <v>0.01</v>
      </c>
      <c r="D25" s="23">
        <v>0</v>
      </c>
      <c r="E25" s="20">
        <f>C25*D25</f>
        <v>0</v>
      </c>
    </row>
    <row r="26" spans="1:6" x14ac:dyDescent="0.2">
      <c r="A26" s="21" t="s">
        <v>137</v>
      </c>
      <c r="B26" s="72">
        <v>35</v>
      </c>
      <c r="C26" s="20">
        <v>7.0000000000000007E-2</v>
      </c>
      <c r="D26" s="23">
        <v>0</v>
      </c>
      <c r="E26" s="20">
        <f>C26*D26</f>
        <v>0</v>
      </c>
    </row>
    <row r="27" spans="1:6" x14ac:dyDescent="0.2">
      <c r="A27" s="29" t="s">
        <v>166</v>
      </c>
      <c r="B27" s="73">
        <v>25</v>
      </c>
      <c r="C27" s="30">
        <v>0.05</v>
      </c>
      <c r="D27" s="25">
        <v>0</v>
      </c>
      <c r="E27" s="30">
        <f>C27*D27</f>
        <v>0</v>
      </c>
    </row>
    <row r="28" spans="1:6" x14ac:dyDescent="0.2">
      <c r="A28" s="14"/>
      <c r="B28" s="18"/>
      <c r="C28" s="16"/>
      <c r="D28" s="15"/>
      <c r="E28" s="61"/>
    </row>
    <row r="29" spans="1:6" ht="15" thickBot="1" x14ac:dyDescent="0.25">
      <c r="A29" s="8"/>
      <c r="B29" s="8"/>
      <c r="C29" s="9"/>
      <c r="D29" s="10"/>
      <c r="E29" s="62"/>
    </row>
    <row r="30" spans="1:6" ht="18" x14ac:dyDescent="0.25">
      <c r="D30" s="11" t="s">
        <v>3</v>
      </c>
      <c r="E30" s="20">
        <f>SUM(E24:E29)+SUM(E20:E22)+SUM(E16:E18)+SUM(E11:E14)+SUM(E7:E9)</f>
        <v>0</v>
      </c>
      <c r="F30" s="12"/>
    </row>
  </sheetData>
  <sheetProtection password="EA3D" sheet="1" objects="1" scenarios="1"/>
  <mergeCells count="5">
    <mergeCell ref="A23:E23"/>
    <mergeCell ref="A6:E6"/>
    <mergeCell ref="A10:E10"/>
    <mergeCell ref="A15:E15"/>
    <mergeCell ref="A19:E19"/>
  </mergeCells>
  <phoneticPr fontId="5" type="noConversion"/>
  <printOptions horizontalCentered="1"/>
  <pageMargins left="0.78740157480314965" right="0.3937007874015748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F24"/>
  <sheetViews>
    <sheetView zoomScaleNormal="100" workbookViewId="0">
      <selection activeCell="D20" sqref="D20"/>
    </sheetView>
  </sheetViews>
  <sheetFormatPr baseColWidth="10" defaultRowHeight="14.25" x14ac:dyDescent="0.2"/>
  <cols>
    <col min="1" max="1" width="36.8554687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138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/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139</v>
      </c>
      <c r="B6" s="129"/>
      <c r="C6" s="129"/>
      <c r="D6" s="129"/>
      <c r="E6" s="129"/>
    </row>
    <row r="7" spans="1:5" x14ac:dyDescent="0.2">
      <c r="A7" s="21" t="s">
        <v>140</v>
      </c>
      <c r="B7" s="21">
        <v>125</v>
      </c>
      <c r="C7" s="20">
        <v>0.25</v>
      </c>
      <c r="D7" s="23">
        <v>0</v>
      </c>
      <c r="E7" s="20">
        <f>C7*D7</f>
        <v>0</v>
      </c>
    </row>
    <row r="8" spans="1:5" x14ac:dyDescent="0.2">
      <c r="A8" s="21" t="s">
        <v>141</v>
      </c>
      <c r="B8" s="21">
        <v>225</v>
      </c>
      <c r="C8" s="20">
        <v>0.45</v>
      </c>
      <c r="D8" s="23">
        <v>0</v>
      </c>
      <c r="E8" s="20">
        <f>C8*D8</f>
        <v>0</v>
      </c>
    </row>
    <row r="9" spans="1:5" x14ac:dyDescent="0.2">
      <c r="A9" s="21" t="s">
        <v>142</v>
      </c>
      <c r="B9" s="21">
        <v>350</v>
      </c>
      <c r="C9" s="20">
        <v>0.7</v>
      </c>
      <c r="D9" s="23">
        <v>0</v>
      </c>
      <c r="E9" s="20">
        <f>C9*D9</f>
        <v>0</v>
      </c>
    </row>
    <row r="10" spans="1:5" x14ac:dyDescent="0.2">
      <c r="A10" s="21" t="s">
        <v>143</v>
      </c>
      <c r="B10" s="21">
        <v>375</v>
      </c>
      <c r="C10" s="20">
        <v>0.75</v>
      </c>
      <c r="D10" s="23">
        <v>0</v>
      </c>
      <c r="E10" s="20">
        <f>C10*D10</f>
        <v>0</v>
      </c>
    </row>
    <row r="11" spans="1:5" ht="15" thickBot="1" x14ac:dyDescent="0.25">
      <c r="A11" s="85" t="s">
        <v>144</v>
      </c>
      <c r="B11" s="85">
        <v>550</v>
      </c>
      <c r="C11" s="35">
        <v>1.1000000000000001</v>
      </c>
      <c r="D11" s="86">
        <v>0</v>
      </c>
      <c r="E11" s="35">
        <f>C11*D11</f>
        <v>0</v>
      </c>
    </row>
    <row r="12" spans="1:5" ht="15.75" thickBot="1" x14ac:dyDescent="0.3">
      <c r="A12" s="129" t="s">
        <v>145</v>
      </c>
      <c r="B12" s="129"/>
      <c r="C12" s="129"/>
      <c r="D12" s="129"/>
      <c r="E12" s="129"/>
    </row>
    <row r="13" spans="1:5" x14ac:dyDescent="0.2">
      <c r="A13" s="21" t="s">
        <v>146</v>
      </c>
      <c r="B13" s="19">
        <v>75</v>
      </c>
      <c r="C13" s="20">
        <v>0.15</v>
      </c>
      <c r="D13" s="23">
        <v>0</v>
      </c>
      <c r="E13" s="20">
        <f>C13*D13</f>
        <v>0</v>
      </c>
    </row>
    <row r="14" spans="1:5" x14ac:dyDescent="0.2">
      <c r="A14" s="21" t="s">
        <v>140</v>
      </c>
      <c r="B14" s="19">
        <v>15</v>
      </c>
      <c r="C14" s="20">
        <v>0.03</v>
      </c>
      <c r="D14" s="23">
        <v>0</v>
      </c>
      <c r="E14" s="20">
        <f>C14*D14</f>
        <v>0</v>
      </c>
    </row>
    <row r="15" spans="1:5" x14ac:dyDescent="0.2">
      <c r="A15" s="21" t="s">
        <v>147</v>
      </c>
      <c r="B15" s="19">
        <v>40</v>
      </c>
      <c r="C15" s="20">
        <v>0.08</v>
      </c>
      <c r="D15" s="23">
        <v>0</v>
      </c>
      <c r="E15" s="20">
        <f>C15*D15</f>
        <v>0</v>
      </c>
    </row>
    <row r="16" spans="1:5" ht="15" thickBot="1" x14ac:dyDescent="0.25">
      <c r="A16" s="85" t="s">
        <v>148</v>
      </c>
      <c r="B16" s="62">
        <v>65</v>
      </c>
      <c r="C16" s="35">
        <v>0.13</v>
      </c>
      <c r="D16" s="86">
        <v>0</v>
      </c>
      <c r="E16" s="35">
        <f>C16*D16</f>
        <v>0</v>
      </c>
    </row>
    <row r="17" spans="1:6" ht="15.75" thickBot="1" x14ac:dyDescent="0.3">
      <c r="A17" s="129" t="s">
        <v>149</v>
      </c>
      <c r="B17" s="129"/>
      <c r="C17" s="129"/>
      <c r="D17" s="129"/>
      <c r="E17" s="129"/>
    </row>
    <row r="18" spans="1:6" x14ac:dyDescent="0.2">
      <c r="A18" s="21" t="s">
        <v>150</v>
      </c>
      <c r="B18" s="19">
        <v>125</v>
      </c>
      <c r="C18" s="20">
        <v>0.25</v>
      </c>
      <c r="D18" s="23">
        <v>0</v>
      </c>
      <c r="E18" s="20">
        <f>C18*D18</f>
        <v>0</v>
      </c>
    </row>
    <row r="19" spans="1:6" x14ac:dyDescent="0.2">
      <c r="A19" s="21" t="s">
        <v>140</v>
      </c>
      <c r="B19" s="19">
        <v>30</v>
      </c>
      <c r="C19" s="20">
        <v>0.06</v>
      </c>
      <c r="D19" s="23">
        <v>0</v>
      </c>
      <c r="E19" s="20">
        <f>C19*D19</f>
        <v>0</v>
      </c>
    </row>
    <row r="20" spans="1:6" x14ac:dyDescent="0.2">
      <c r="A20" s="21" t="s">
        <v>147</v>
      </c>
      <c r="B20" s="19">
        <v>60</v>
      </c>
      <c r="C20" s="20">
        <v>0.12</v>
      </c>
      <c r="D20" s="23">
        <v>0</v>
      </c>
      <c r="E20" s="20">
        <f>C20*D20</f>
        <v>0</v>
      </c>
    </row>
    <row r="21" spans="1:6" x14ac:dyDescent="0.2">
      <c r="A21" s="21" t="s">
        <v>148</v>
      </c>
      <c r="B21" s="19">
        <v>100</v>
      </c>
      <c r="C21" s="20">
        <v>0.2</v>
      </c>
      <c r="D21" s="23">
        <v>0</v>
      </c>
      <c r="E21" s="20">
        <f>C21*D21</f>
        <v>0</v>
      </c>
    </row>
    <row r="22" spans="1:6" x14ac:dyDescent="0.2">
      <c r="E22" s="20"/>
    </row>
    <row r="23" spans="1:6" ht="15" thickBot="1" x14ac:dyDescent="0.25">
      <c r="A23" s="8"/>
      <c r="B23" s="8"/>
      <c r="C23" s="9"/>
      <c r="D23" s="10"/>
      <c r="E23" s="35"/>
    </row>
    <row r="24" spans="1:6" ht="18" x14ac:dyDescent="0.25">
      <c r="D24" s="11" t="s">
        <v>3</v>
      </c>
      <c r="E24" s="20">
        <f>SUM(E18:E23)+SUM(E13:E16)+SUM(E7:E11)</f>
        <v>0</v>
      </c>
      <c r="F24" s="12"/>
    </row>
  </sheetData>
  <sheetProtection password="EA3D" sheet="1" objects="1" scenarios="1"/>
  <mergeCells count="3">
    <mergeCell ref="A6:E6"/>
    <mergeCell ref="A12:E12"/>
    <mergeCell ref="A17:E17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23"/>
  <sheetViews>
    <sheetView zoomScaleNormal="100" workbookViewId="0">
      <selection activeCell="B36" sqref="B36"/>
    </sheetView>
  </sheetViews>
  <sheetFormatPr baseColWidth="10" defaultRowHeight="14.25" x14ac:dyDescent="0.2"/>
  <cols>
    <col min="1" max="1" width="43.2851562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165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/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153</v>
      </c>
      <c r="B6" s="129"/>
      <c r="C6" s="129"/>
      <c r="D6" s="129"/>
      <c r="E6" s="129"/>
    </row>
    <row r="7" spans="1:5" x14ac:dyDescent="0.2">
      <c r="A7" s="21" t="s">
        <v>154</v>
      </c>
      <c r="B7" s="21">
        <v>600</v>
      </c>
      <c r="C7" s="20">
        <v>1.2</v>
      </c>
      <c r="D7" s="23">
        <v>0</v>
      </c>
      <c r="E7" s="20">
        <f>C7*D7</f>
        <v>0</v>
      </c>
    </row>
    <row r="8" spans="1:5" x14ac:dyDescent="0.2">
      <c r="A8" s="21" t="s">
        <v>155</v>
      </c>
      <c r="B8" s="21">
        <v>800</v>
      </c>
      <c r="C8" s="20">
        <v>1.6</v>
      </c>
      <c r="D8" s="23">
        <v>0</v>
      </c>
      <c r="E8" s="20">
        <f t="shared" ref="E8:E13" si="0">C8*D8</f>
        <v>0</v>
      </c>
    </row>
    <row r="9" spans="1:5" x14ac:dyDescent="0.2">
      <c r="A9" s="21" t="s">
        <v>156</v>
      </c>
      <c r="B9" s="21">
        <v>125</v>
      </c>
      <c r="C9" s="20">
        <v>0.25</v>
      </c>
      <c r="D9" s="23">
        <v>0</v>
      </c>
      <c r="E9" s="20">
        <f t="shared" si="0"/>
        <v>0</v>
      </c>
    </row>
    <row r="10" spans="1:5" x14ac:dyDescent="0.2">
      <c r="A10" s="21" t="s">
        <v>157</v>
      </c>
      <c r="B10" s="21">
        <v>145</v>
      </c>
      <c r="C10" s="20">
        <v>0.28999999999999998</v>
      </c>
      <c r="D10" s="23">
        <v>0</v>
      </c>
      <c r="E10" s="20">
        <f t="shared" si="0"/>
        <v>0</v>
      </c>
    </row>
    <row r="11" spans="1:5" x14ac:dyDescent="0.2">
      <c r="A11" s="21" t="s">
        <v>158</v>
      </c>
      <c r="B11" s="21">
        <v>325</v>
      </c>
      <c r="C11" s="20">
        <v>0.65</v>
      </c>
      <c r="D11" s="23">
        <v>0</v>
      </c>
      <c r="E11" s="20">
        <f t="shared" si="0"/>
        <v>0</v>
      </c>
    </row>
    <row r="12" spans="1:5" x14ac:dyDescent="0.2">
      <c r="A12" s="21" t="s">
        <v>7</v>
      </c>
      <c r="B12" s="21">
        <v>550</v>
      </c>
      <c r="C12" s="20">
        <v>1.1000000000000001</v>
      </c>
      <c r="D12" s="23">
        <v>0</v>
      </c>
      <c r="E12" s="20">
        <f t="shared" si="0"/>
        <v>0</v>
      </c>
    </row>
    <row r="13" spans="1:5" ht="15" thickBot="1" x14ac:dyDescent="0.25">
      <c r="A13" s="85" t="s">
        <v>159</v>
      </c>
      <c r="B13" s="85">
        <v>300</v>
      </c>
      <c r="C13" s="35">
        <v>0.6</v>
      </c>
      <c r="D13" s="86">
        <v>0</v>
      </c>
      <c r="E13" s="35">
        <f t="shared" si="0"/>
        <v>0</v>
      </c>
    </row>
    <row r="14" spans="1:5" ht="15.75" thickBot="1" x14ac:dyDescent="0.3">
      <c r="A14" s="130" t="s">
        <v>160</v>
      </c>
      <c r="B14" s="130"/>
      <c r="C14" s="130"/>
      <c r="D14" s="130"/>
      <c r="E14" s="130"/>
    </row>
    <row r="15" spans="1:5" x14ac:dyDescent="0.2">
      <c r="A15" s="21" t="s">
        <v>154</v>
      </c>
      <c r="B15" s="19">
        <v>600</v>
      </c>
      <c r="C15" s="20">
        <v>1.2</v>
      </c>
      <c r="D15" s="23">
        <v>0</v>
      </c>
      <c r="E15" s="20">
        <f t="shared" ref="E15:E20" si="1">C15*D15</f>
        <v>0</v>
      </c>
    </row>
    <row r="16" spans="1:5" x14ac:dyDescent="0.2">
      <c r="A16" s="21" t="s">
        <v>155</v>
      </c>
      <c r="B16" s="19">
        <v>800</v>
      </c>
      <c r="C16" s="20">
        <v>1.6</v>
      </c>
      <c r="D16" s="23">
        <v>0</v>
      </c>
      <c r="E16" s="20">
        <f t="shared" si="1"/>
        <v>0</v>
      </c>
    </row>
    <row r="17" spans="1:6" x14ac:dyDescent="0.2">
      <c r="A17" s="21" t="s">
        <v>161</v>
      </c>
      <c r="B17" s="19">
        <v>60</v>
      </c>
      <c r="C17" s="20">
        <v>0.12</v>
      </c>
      <c r="D17" s="23">
        <v>0</v>
      </c>
      <c r="E17" s="20">
        <f t="shared" si="1"/>
        <v>0</v>
      </c>
    </row>
    <row r="18" spans="1:6" x14ac:dyDescent="0.2">
      <c r="A18" s="21" t="s">
        <v>162</v>
      </c>
      <c r="B18" s="19">
        <v>265</v>
      </c>
      <c r="C18" s="20">
        <v>0.53</v>
      </c>
      <c r="D18" s="23">
        <v>0</v>
      </c>
      <c r="E18" s="20">
        <f t="shared" si="1"/>
        <v>0</v>
      </c>
    </row>
    <row r="19" spans="1:6" x14ac:dyDescent="0.2">
      <c r="A19" s="21" t="s">
        <v>163</v>
      </c>
      <c r="B19" s="19">
        <v>425</v>
      </c>
      <c r="C19" s="20">
        <v>0.85</v>
      </c>
      <c r="D19" s="23">
        <v>0</v>
      </c>
      <c r="E19" s="20">
        <f t="shared" si="1"/>
        <v>0</v>
      </c>
    </row>
    <row r="20" spans="1:6" x14ac:dyDescent="0.2">
      <c r="A20" s="27" t="s">
        <v>164</v>
      </c>
      <c r="B20" s="19">
        <v>300</v>
      </c>
      <c r="C20" s="20">
        <v>0.6</v>
      </c>
      <c r="D20" s="23">
        <v>0</v>
      </c>
      <c r="E20" s="20">
        <f t="shared" si="1"/>
        <v>0</v>
      </c>
    </row>
    <row r="21" spans="1:6" x14ac:dyDescent="0.2">
      <c r="E21" s="20"/>
    </row>
    <row r="22" spans="1:6" ht="15" thickBot="1" x14ac:dyDescent="0.25">
      <c r="A22" s="8"/>
      <c r="B22" s="8"/>
      <c r="C22" s="9"/>
      <c r="D22" s="10"/>
      <c r="E22" s="35"/>
    </row>
    <row r="23" spans="1:6" ht="18" x14ac:dyDescent="0.25">
      <c r="D23" s="11" t="s">
        <v>3</v>
      </c>
      <c r="E23" s="20">
        <f>SUM(E15:E22)+SUM(E7:E13)</f>
        <v>0</v>
      </c>
      <c r="F23" s="12"/>
    </row>
  </sheetData>
  <sheetProtection password="EA3D" sheet="1" objects="1" scenarios="1"/>
  <mergeCells count="2">
    <mergeCell ref="A6:E6"/>
    <mergeCell ref="A14:E14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17"/>
  <sheetViews>
    <sheetView zoomScaleNormal="100" workbookViewId="0">
      <selection activeCell="A22" sqref="A22"/>
    </sheetView>
  </sheetViews>
  <sheetFormatPr baseColWidth="10" defaultRowHeight="14.25" x14ac:dyDescent="0.2"/>
  <cols>
    <col min="1" max="1" width="50.42578125" style="1" bestFit="1" customWidth="1"/>
    <col min="2" max="2" width="15.42578125" style="1" customWidth="1"/>
    <col min="3" max="3" width="11.42578125" style="4"/>
    <col min="4" max="4" width="11.42578125" style="5"/>
    <col min="5" max="16384" width="11.42578125" style="1"/>
  </cols>
  <sheetData>
    <row r="1" spans="1:5" s="2" customFormat="1" ht="15" x14ac:dyDescent="0.25">
      <c r="A1" s="2" t="s">
        <v>31</v>
      </c>
      <c r="B1" s="2" t="s">
        <v>167</v>
      </c>
      <c r="C1" s="6"/>
      <c r="D1" s="7"/>
    </row>
    <row r="2" spans="1:5" s="2" customFormat="1" ht="15" x14ac:dyDescent="0.25">
      <c r="C2" s="6"/>
      <c r="D2" s="7"/>
    </row>
    <row r="3" spans="1:5" x14ac:dyDescent="0.2">
      <c r="A3" s="13"/>
    </row>
    <row r="5" spans="1:5" s="3" customFormat="1" ht="43.5" thickBot="1" x14ac:dyDescent="0.25">
      <c r="A5" s="79" t="s">
        <v>0</v>
      </c>
      <c r="B5" s="79" t="s">
        <v>16</v>
      </c>
      <c r="C5" s="80" t="s">
        <v>1</v>
      </c>
      <c r="D5" s="81" t="s">
        <v>2</v>
      </c>
      <c r="E5" s="79" t="s">
        <v>3</v>
      </c>
    </row>
    <row r="6" spans="1:5" ht="15.75" thickBot="1" x14ac:dyDescent="0.3">
      <c r="A6" s="129" t="s">
        <v>168</v>
      </c>
      <c r="B6" s="129"/>
      <c r="C6" s="129"/>
      <c r="D6" s="129"/>
      <c r="E6" s="129"/>
    </row>
    <row r="7" spans="1:5" x14ac:dyDescent="0.2">
      <c r="A7" s="21" t="s">
        <v>169</v>
      </c>
      <c r="B7" s="37">
        <v>12.5</v>
      </c>
      <c r="C7" s="38">
        <v>2.5000000000000001E-2</v>
      </c>
      <c r="D7" s="23">
        <v>0</v>
      </c>
      <c r="E7" s="20">
        <f>C7*D7</f>
        <v>0</v>
      </c>
    </row>
    <row r="8" spans="1:5" x14ac:dyDescent="0.2">
      <c r="A8" s="21" t="s">
        <v>170</v>
      </c>
      <c r="B8" s="37">
        <v>6.65</v>
      </c>
      <c r="C8" s="38">
        <v>1.3299999999999999E-2</v>
      </c>
      <c r="D8" s="23">
        <v>0</v>
      </c>
      <c r="E8" s="20">
        <f>C8*D8</f>
        <v>0</v>
      </c>
    </row>
    <row r="9" spans="1:5" x14ac:dyDescent="0.2">
      <c r="A9" s="21" t="s">
        <v>171</v>
      </c>
      <c r="B9" s="37">
        <v>1.05</v>
      </c>
      <c r="C9" s="38">
        <v>2.0999999999999999E-3</v>
      </c>
      <c r="D9" s="23">
        <v>0</v>
      </c>
      <c r="E9" s="20">
        <f>C9*D9</f>
        <v>0</v>
      </c>
    </row>
    <row r="10" spans="1:5" ht="15.75" thickBot="1" x14ac:dyDescent="0.3">
      <c r="A10" s="130" t="s">
        <v>172</v>
      </c>
      <c r="B10" s="130"/>
      <c r="C10" s="130"/>
      <c r="D10" s="130"/>
      <c r="E10" s="130"/>
    </row>
    <row r="11" spans="1:5" x14ac:dyDescent="0.2">
      <c r="A11" s="21" t="s">
        <v>173</v>
      </c>
      <c r="B11" s="22">
        <v>1.66</v>
      </c>
      <c r="C11" s="38">
        <v>3.3E-3</v>
      </c>
      <c r="D11" s="23">
        <v>0</v>
      </c>
      <c r="E11" s="20">
        <f>C11*D11</f>
        <v>0</v>
      </c>
    </row>
    <row r="12" spans="1:5" x14ac:dyDescent="0.2">
      <c r="A12" s="21" t="s">
        <v>174</v>
      </c>
      <c r="B12" s="22">
        <v>1</v>
      </c>
      <c r="C12" s="38">
        <v>2E-3</v>
      </c>
      <c r="D12" s="23">
        <v>0</v>
      </c>
      <c r="E12" s="20">
        <f>C12*D12</f>
        <v>0</v>
      </c>
    </row>
    <row r="13" spans="1:5" x14ac:dyDescent="0.2">
      <c r="A13" s="21" t="s">
        <v>175</v>
      </c>
      <c r="B13" s="22">
        <v>0.97</v>
      </c>
      <c r="C13" s="38">
        <v>1.9E-3</v>
      </c>
      <c r="D13" s="23">
        <v>0</v>
      </c>
      <c r="E13" s="20">
        <f>C13*D13</f>
        <v>0</v>
      </c>
    </row>
    <row r="14" spans="1:5" x14ac:dyDescent="0.2">
      <c r="A14" s="21" t="s">
        <v>176</v>
      </c>
      <c r="B14" s="22">
        <v>0.55000000000000004</v>
      </c>
      <c r="C14" s="38">
        <v>1.1000000000000001E-3</v>
      </c>
      <c r="D14" s="23">
        <v>0</v>
      </c>
      <c r="E14" s="20">
        <f>C14*D14</f>
        <v>0</v>
      </c>
    </row>
    <row r="15" spans="1:5" x14ac:dyDescent="0.2">
      <c r="E15" s="20"/>
    </row>
    <row r="16" spans="1:5" ht="15" thickBot="1" x14ac:dyDescent="0.25">
      <c r="A16" s="8"/>
      <c r="B16" s="8"/>
      <c r="C16" s="9"/>
      <c r="D16" s="10"/>
      <c r="E16" s="35"/>
    </row>
    <row r="17" spans="4:6" ht="18" x14ac:dyDescent="0.25">
      <c r="D17" s="11" t="s">
        <v>3</v>
      </c>
      <c r="E17" s="20">
        <f>SUM(E11:E16)+SUM(E7:E9)</f>
        <v>0</v>
      </c>
      <c r="F17" s="12"/>
    </row>
  </sheetData>
  <sheetProtection password="EA3D" sheet="1" objects="1" scenarios="1"/>
  <mergeCells count="2">
    <mergeCell ref="A6:E6"/>
    <mergeCell ref="A10:E10"/>
  </mergeCells>
  <phoneticPr fontId="5" type="noConversion"/>
  <printOptions horizontalCentered="1"/>
  <pageMargins left="0.78740157480314965" right="0.3937007874015748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GVha</vt:lpstr>
      <vt:lpstr>Rinder</vt:lpstr>
      <vt:lpstr>Schweine</vt:lpstr>
      <vt:lpstr>Schafe</vt:lpstr>
      <vt:lpstr>Gefluegel</vt:lpstr>
      <vt:lpstr>Sondergefl</vt:lpstr>
      <vt:lpstr>Pferde</vt:lpstr>
      <vt:lpstr>Wasserbueffel</vt:lpstr>
      <vt:lpstr>Kaninchen</vt:lpstr>
      <vt:lpstr>Wild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GK10</dc:creator>
  <cp:lastModifiedBy>Krawczyk, Gudrun - LfULG</cp:lastModifiedBy>
  <cp:lastPrinted>2019-09-04T10:52:01Z</cp:lastPrinted>
  <dcterms:created xsi:type="dcterms:W3CDTF">2012-01-03T13:25:34Z</dcterms:created>
  <dcterms:modified xsi:type="dcterms:W3CDTF">2021-08-09T10:52:49Z</dcterms:modified>
</cp:coreProperties>
</file>