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3\Ref38\Foerderung\EHP-Junglandwirte\"/>
    </mc:Choice>
  </mc:AlternateContent>
  <bookViews>
    <workbookView xWindow="0" yWindow="0" windowWidth="28800" windowHeight="12300"/>
  </bookViews>
  <sheets>
    <sheet name="Basiskriterien" sheetId="6" r:id="rId1"/>
    <sheet name="Landwirtschaft" sheetId="1" r:id="rId2"/>
    <sheet name="Gartenbau" sheetId="2" r:id="rId3"/>
    <sheet name="Anhang" sheetId="7" r:id="rId4"/>
  </sheets>
  <definedNames>
    <definedName name="_xlnm.Print_Area" localSheetId="0">Basiskriterien!$A$1:$B$36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7" l="1"/>
  <c r="E12" i="7"/>
  <c r="F25" i="7"/>
  <c r="D15" i="1" l="1"/>
  <c r="C28" i="7" l="1"/>
  <c r="D50" i="2" l="1"/>
  <c r="D43" i="2"/>
  <c r="D32" i="2"/>
  <c r="D15" i="2"/>
  <c r="D52" i="2" l="1"/>
  <c r="D54" i="1"/>
  <c r="D47" i="1"/>
  <c r="D32" i="1" l="1"/>
  <c r="D56" i="1" l="1"/>
  <c r="F28" i="7" l="1"/>
  <c r="I28" i="7" s="1"/>
</calcChain>
</file>

<file path=xl/comments1.xml><?xml version="1.0" encoding="utf-8"?>
<comments xmlns="http://schemas.openxmlformats.org/spreadsheetml/2006/main">
  <authors>
    <author>Peter, Julia - SMUL</author>
  </authors>
  <commentList>
    <comment ref="O35" authorId="0" shapeId="0">
      <text>
        <r>
          <rPr>
            <b/>
            <sz val="9"/>
            <color indexed="81"/>
            <rFont val="Segoe UI"/>
            <family val="2"/>
          </rPr>
          <t>Peter, Julia - SMUL:</t>
        </r>
        <r>
          <rPr>
            <sz val="9"/>
            <color indexed="81"/>
            <rFont val="Segoe UI"/>
            <family val="2"/>
          </rPr>
          <t xml:space="preserve">
3, weil maximal das dreifache der Punkte erreicht werden kann!</t>
        </r>
      </text>
    </comment>
  </commentList>
</comments>
</file>

<file path=xl/comments2.xml><?xml version="1.0" encoding="utf-8"?>
<comments xmlns="http://schemas.openxmlformats.org/spreadsheetml/2006/main">
  <authors>
    <author>Peter, Julia - SMUL</author>
  </authors>
  <commentList>
    <comment ref="L4" authorId="0" shapeId="0">
      <text>
        <r>
          <rPr>
            <b/>
            <sz val="9"/>
            <color indexed="81"/>
            <rFont val="Segoe UI"/>
            <family val="2"/>
          </rPr>
          <t>Peter, Julia - SMUL:</t>
        </r>
        <r>
          <rPr>
            <sz val="9"/>
            <color indexed="81"/>
            <rFont val="Segoe UI"/>
            <family val="2"/>
          </rPr>
          <t xml:space="preserve">
Mit Schulnote 1 kann maximal die Hälfte der bereits erreichten Punkt zusätzlich für das Konzept addeirt werden, dies würde dann einem Dreittel der Gesamtpunktzahl entsprechen!</t>
        </r>
      </text>
    </comment>
    <comment ref="M4" authorId="0" shapeId="0">
      <text>
        <r>
          <rPr>
            <b/>
            <sz val="9"/>
            <color indexed="81"/>
            <rFont val="Segoe UI"/>
            <family val="2"/>
          </rPr>
          <t>Peter, Julia - SMUL:</t>
        </r>
        <r>
          <rPr>
            <sz val="9"/>
            <color indexed="81"/>
            <rFont val="Segoe UI"/>
            <family val="2"/>
          </rPr>
          <t xml:space="preserve">
Abstufung jeweils um ein Viertel (0,125).
</t>
        </r>
      </text>
    </comment>
  </commentList>
</comments>
</file>

<file path=xl/sharedStrings.xml><?xml version="1.0" encoding="utf-8"?>
<sst xmlns="http://schemas.openxmlformats.org/spreadsheetml/2006/main" count="169" uniqueCount="135">
  <si>
    <t>1.</t>
  </si>
  <si>
    <t>ökologische Nachhaltigkeit</t>
  </si>
  <si>
    <t xml:space="preserve"> - Querbearbeitung von Ackerschlägen</t>
  </si>
  <si>
    <t xml:space="preserve"> - Belassen von Stroh- und Pflanzenresten auf Ackerflächen</t>
  </si>
  <si>
    <t xml:space="preserve"> - Anlage von hanggliedernden Grün- oder Gebüschstreifen</t>
  </si>
  <si>
    <t>Pkte.</t>
  </si>
  <si>
    <t xml:space="preserve">2. </t>
  </si>
  <si>
    <t>Ressourceneffizienz</t>
  </si>
  <si>
    <t>* mineralische Düngung</t>
  </si>
  <si>
    <t xml:space="preserve"> - exakte Ausbringung der Düngemittel (Exaktstreuer)</t>
  </si>
  <si>
    <t>* organische Düngung</t>
  </si>
  <si>
    <t xml:space="preserve"> - Ermittlung aktueller N-Gehalte der Gülle vor der Ausbringung</t>
  </si>
  <si>
    <t>3.</t>
  </si>
  <si>
    <t>Klimaanpassung</t>
  </si>
  <si>
    <t>4.</t>
  </si>
  <si>
    <t>Resilienz des Unternehmens</t>
  </si>
  <si>
    <t xml:space="preserve"> - Schaffung von Futterreserven</t>
  </si>
  <si>
    <t xml:space="preserve">*Tierhaltung </t>
  </si>
  <si>
    <t xml:space="preserve"> - konsequenter und umfassender Zwischenfruchtanbau (Bodenbedeckung über Herbst und Winter)</t>
  </si>
  <si>
    <t xml:space="preserve"> - Anlage von dauerhaften Windschutzstreifen (Sträucher und Bäume)</t>
  </si>
  <si>
    <t xml:space="preserve"> - präzise Düngebedarfsermittlung unter Beachtung standortbezogener Ertragserwartungen</t>
  </si>
  <si>
    <t xml:space="preserve"> - Nährstoffplatzierungen/Unterfußdüngung zur Wirksamkeitsverbesserung</t>
  </si>
  <si>
    <t xml:space="preserve"> - teilschlagspezifische Düngung auf der Grundlage rasterbezogener Nährstoffgehaltskarten</t>
  </si>
  <si>
    <t xml:space="preserve"> - Bau von Güllebehältern zur Erweiterung der Lagerkapazität auf mindestens 9 Monate</t>
  </si>
  <si>
    <t xml:space="preserve"> - Abdeckung von Güllebehältern zur Ammoniakverlustminderung</t>
  </si>
  <si>
    <t xml:space="preserve"> - Ausbringung Stallmist mit DLG-geprüfter Technik (Variationskoeffizient &lt; 20 in Längs- und Querverteilung)</t>
  </si>
  <si>
    <t xml:space="preserve"> - Schaffung von baulichen Möglichkeiten zur witterungsunabhängigen Wasserversorgung auf der Weide</t>
  </si>
  <si>
    <t>Gesamtpunktzahl maximal:</t>
  </si>
  <si>
    <t xml:space="preserve"> - dauerhaft konservierende Bodenbearbeitung, Streifenbearbeitung und Direktsaat</t>
  </si>
  <si>
    <t xml:space="preserve"> - regelmäßiger Sommerweidegang bei Rindern</t>
  </si>
  <si>
    <t>Auswahlkriterien für die Beurteilung des Geschäftsplanes</t>
  </si>
  <si>
    <t>* Schutz des Bodens vor Wind- und Wassererosion</t>
  </si>
  <si>
    <t xml:space="preserve"> - Belassen von Pflanzenresten auf Anbauflächen</t>
  </si>
  <si>
    <t>* Nachhaltige Anbaumethoden</t>
  </si>
  <si>
    <t xml:space="preserve"> - Verwendung von Kulturschutzeinrichtungen als Pflanzenschutzalternative</t>
  </si>
  <si>
    <t xml:space="preserve"> - mechanische Beikrautregulierung</t>
  </si>
  <si>
    <t>* Dünger</t>
  </si>
  <si>
    <t xml:space="preserve"> - exakte Ausbringung der Düngemittel</t>
  </si>
  <si>
    <t>* Energie</t>
  </si>
  <si>
    <t xml:space="preserve"> - automatische Klimasteuerung von Gewächshäusern</t>
  </si>
  <si>
    <t>* Wasser</t>
  </si>
  <si>
    <t xml:space="preserve"> - erweiterte Fruchtfolgen und standortangepasste, trockenresistente Sorten </t>
  </si>
  <si>
    <t xml:space="preserve"> - Wasserbevorratung, Regenwasserspeicherung</t>
  </si>
  <si>
    <t xml:space="preserve"> - angepasste Pflanzenschutzstrategien</t>
  </si>
  <si>
    <t xml:space="preserve"> - optimale Nährstoffversorgung in Verbindung mit angepassten Kulturverfahren</t>
  </si>
  <si>
    <t xml:space="preserve"> - Einsatz von Regen- und Hagelschutzeinrichtungen</t>
  </si>
  <si>
    <t xml:space="preserve"> - Einrichtungen zur Vermeidung von Schäden durch Spätfröste</t>
  </si>
  <si>
    <t xml:space="preserve"> - Anpassung von Kulturzeitpunkten</t>
  </si>
  <si>
    <t xml:space="preserve">   Hofcafe, Veredelung eigener Produkte)</t>
  </si>
  <si>
    <t xml:space="preserve"> - vollständige Verwertung des anfallenden Wirtschaftsdüngers im eigenen Unternehmen</t>
  </si>
  <si>
    <t xml:space="preserve"> - bodennahe, stickstoffverlustarme Ausbringung von Gülle (Schleppschlauch, Schlitz- und/oder Schleppschuhverteiler)</t>
  </si>
  <si>
    <t>* im Pflanzenbau, einschl. Grünland</t>
  </si>
  <si>
    <t xml:space="preserve"> - erweiterte Fruchtfolgen und standortangepasste, trockenresistente Sorten (bspw. Sorghum, Luzerne, spez. Grasarten)</t>
  </si>
  <si>
    <t>Auswahlkriterien für die Beurteilung des Geschäftsplanes Garten- Obst- und Weinbau sowie Dauerkulturen</t>
  </si>
  <si>
    <t xml:space="preserve"> - Verwendung organischer Düngeralternativen</t>
  </si>
  <si>
    <t>* im Garten- Obst- und Weinbau sowie bei Dauerkulturen</t>
  </si>
  <si>
    <t xml:space="preserve"> - Einsatz sparsamer Bewässerungstechnik </t>
  </si>
  <si>
    <t xml:space="preserve"> - bedarfsgerechte Bewässeerungssteuerung</t>
  </si>
  <si>
    <t xml:space="preserve"> - Einsatz erneuerbarer Energien (bspw. Holz-/Pelletheizung, Abwärmenutzung, Geothermie)</t>
  </si>
  <si>
    <t xml:space="preserve"> - (quasi-)geschlossene Anbausysteme im Gewächshaus und im Freilandanbau</t>
  </si>
  <si>
    <t xml:space="preserve"> - Anlage von Blühstreifen </t>
  </si>
  <si>
    <t xml:space="preserve"> - angepasste Bestandsdichten</t>
  </si>
  <si>
    <t xml:space="preserve"> - gezielte Auswahl mineralischer Dünger unter Nutzung von N-stabilisierten Düngemitteln zur Verlustreduktion</t>
  </si>
  <si>
    <t xml:space="preserve"> - Nutzung NIRS (Nahinfrarotspektroskopie)-Verfahren zur Online-Nährstoffanalytik bei der teilschlagbezogenen Ausbringung</t>
  </si>
  <si>
    <t xml:space="preserve"> - vermehrter Anbau früh reifender Kulturen (bspw. Grünroggen, Wintergerste, Winterraps) und robuster Grasmischungen</t>
  </si>
  <si>
    <t xml:space="preserve"> - Schnitthöhe beim Grünland auf 8-10 cm erhöhen und Weidegang mit Schonung der Stoppelzone (Verbisstiefe)</t>
  </si>
  <si>
    <t xml:space="preserve"> - Bewässerung zu ausgewählten Kulturen mit wassersparender Technik</t>
  </si>
  <si>
    <t xml:space="preserve"> - technische Vorrichtungen zur Verbesserung des Stallklimas (bspw. Ventilatoren, Kuhduschen, Vernebelungsanlagen)</t>
  </si>
  <si>
    <t xml:space="preserve"> - Anpassung der baulichen Gegebenheiten im Stall (bspw. offene Fronten mit Windschutznetzen)</t>
  </si>
  <si>
    <t xml:space="preserve"> - Witterungsschutz auf der Weide (bspw. Unterstände, Bäume, Baumgruppen)</t>
  </si>
  <si>
    <t xml:space="preserve"> - Risikomanagement vorhanden (bspw. Versicherungen: Betriebsunterbrechung, Naturkatastrophen)</t>
  </si>
  <si>
    <t xml:space="preserve"> - mehrere Unternehmensbereiche zur Streuung des Risikos (bspw. verschiedene Tierarten, Direktvermarktung,</t>
  </si>
  <si>
    <t xml:space="preserve">   Ferien auf dem Bauernhof, Bauernhofcafe, Käse- oder Eisherstellung)</t>
  </si>
  <si>
    <t xml:space="preserve"> - Nutzung der Digitalisierung (bspw. Lager- und Bestellsysteme, Düngung, Pflanzenschutz, Kuhortung)</t>
  </si>
  <si>
    <t xml:space="preserve"> - Maßnahmen zum Schutz vor Bodenverdichtungen (bspw. Verringerung Achslasten, Breitreifen, Zwillingsreifen)</t>
  </si>
  <si>
    <t xml:space="preserve"> - Biologischer Pflanzenschutz (bspw. Nützlingseinsatz, biolog. Bestäubung, biologische Präperate, Pflanzenstärkungsmittel)</t>
  </si>
  <si>
    <t xml:space="preserve"> - Energieeinsparmaßnahmen in Gewächshäusern (bspw. Klimastrategien, Ventilatoren, Dämmung, LED Leuchten)</t>
  </si>
  <si>
    <t xml:space="preserve"> - Nutzung der Digitalisierung (bspw. Lager- und Bestellsysteme, Düngung, Pflanzenschutz, Klimasteuerung)</t>
  </si>
  <si>
    <t xml:space="preserve"> - mehrere Unternehmensbereiche zur Streuung des Risikos (bspw. verschiedene Kulturen, verschiedene Absatzwege,</t>
  </si>
  <si>
    <t>Vorhabenauswahlkriterien RL EHP Sachsen</t>
  </si>
  <si>
    <t>Kriterium</t>
  </si>
  <si>
    <t>Punkte</t>
  </si>
  <si>
    <t>Schweinehaltung</t>
  </si>
  <si>
    <t>Rinderhaltung</t>
  </si>
  <si>
    <t>Schaf- und Ziegenhaltung</t>
  </si>
  <si>
    <t>Geflügelhaltung</t>
  </si>
  <si>
    <t>Imkerei</t>
  </si>
  <si>
    <t>Gartenbau/Weinbau/Dauerkulturen</t>
  </si>
  <si>
    <t>Weitere betriebliche Kriterien</t>
  </si>
  <si>
    <t>Ökobetrieb bzw. in Umstellung</t>
  </si>
  <si>
    <t>Existenzgründungen außerhalb der Hofnachfolge</t>
  </si>
  <si>
    <t>0-40</t>
  </si>
  <si>
    <t>Resilienz des Unternhmens</t>
  </si>
  <si>
    <t>Produktionsrichtung (bei  den Tierarten gewichtet nach GV lt. GV-Berechnung)</t>
  </si>
  <si>
    <t>Verarbeitung und Vermarktung (Bestand oder in Planung)</t>
  </si>
  <si>
    <t>Faktor</t>
  </si>
  <si>
    <t>Ackerbaubetriebe</t>
  </si>
  <si>
    <t>Note</t>
  </si>
  <si>
    <t>Bewertungsstufe 1</t>
  </si>
  <si>
    <t xml:space="preserve">Prüfstufe </t>
  </si>
  <si>
    <t>LfULG</t>
  </si>
  <si>
    <t>Gutachterausschuss</t>
  </si>
  <si>
    <t>Bewertungstufe 2</t>
  </si>
  <si>
    <t>"Weiche Kriterien"</t>
  </si>
  <si>
    <t>Note Gesamtkonzept</t>
  </si>
  <si>
    <t>2.</t>
  </si>
  <si>
    <t xml:space="preserve">Addition der Punkte </t>
  </si>
  <si>
    <t xml:space="preserve">3. </t>
  </si>
  <si>
    <t>Multiplikation mit dem Faktor für die Note</t>
  </si>
  <si>
    <t>= Punktzahl Bewertungsstufe 2</t>
  </si>
  <si>
    <t xml:space="preserve">4. </t>
  </si>
  <si>
    <t xml:space="preserve">5. </t>
  </si>
  <si>
    <t xml:space="preserve">+ </t>
  </si>
  <si>
    <t xml:space="preserve">= </t>
  </si>
  <si>
    <t>Arbeits-
schritt</t>
  </si>
  <si>
    <t>"Harte Kriterien"</t>
  </si>
  <si>
    <t>Berechnung der Gesamtpunktzahl je Antrag nach der Bewertung durch das LfULG und den Gutachterausschuss</t>
  </si>
  <si>
    <t xml:space="preserve">Addition Punkte Bewertungsstufe 1 und 2 antragsbasiert.
 Anschließend Auflistung der Punkte je Gutachter, Streichung des besten und schlechtesten Wertes und Bildung des Mittelwertes. </t>
  </si>
  <si>
    <r>
      <t xml:space="preserve">Punkte </t>
    </r>
    <r>
      <rPr>
        <b/>
        <sz val="11"/>
        <color theme="1"/>
        <rFont val="Arial"/>
        <family val="2"/>
      </rPr>
      <t>Prüfstufe</t>
    </r>
  </si>
  <si>
    <r>
      <t xml:space="preserve">Punkte 
</t>
    </r>
    <r>
      <rPr>
        <b/>
        <sz val="11"/>
        <color theme="1"/>
        <rFont val="Arial"/>
        <family val="2"/>
      </rPr>
      <t>Bewertungsstufe</t>
    </r>
  </si>
  <si>
    <t>Gesamtpunktzahl</t>
  </si>
  <si>
    <t>gesamt:</t>
  </si>
  <si>
    <t>Prüfungsstufe 1</t>
  </si>
  <si>
    <t>max.</t>
  </si>
  <si>
    <t>Beispiel:</t>
  </si>
  <si>
    <t>Bewertung des Konzeptes (anhand von Noten 1-4) Bewertungsstufe 2</t>
  </si>
  <si>
    <t>maximal</t>
  </si>
  <si>
    <t>Weitere Kriterien des Vorhabens - Bewertungsstufe 1</t>
  </si>
  <si>
    <t>(Note 3 ergibt 216*0,0750)</t>
  </si>
  <si>
    <t>(96+16,2)</t>
  </si>
  <si>
    <t>Berechnung Bewertungsstufe 2</t>
  </si>
  <si>
    <t>= Punktzahl                                                                                                                                                                                                                                                           Bewertungsstufe</t>
  </si>
  <si>
    <t>Punktzahl Bewertungsstufe</t>
  </si>
  <si>
    <t>Schwellenwert / Gesamtpunktzahl</t>
  </si>
  <si>
    <t>(Berechnung siehe Anhang)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</si>
</sst>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2" borderId="1" xfId="0" applyFont="1" applyFill="1" applyBorder="1"/>
    <xf numFmtId="0" fontId="1" fillId="0" borderId="2" xfId="0" applyFont="1" applyBorder="1"/>
    <xf numFmtId="0" fontId="1" fillId="0" borderId="3" xfId="0" applyFont="1" applyBorder="1" applyAlignment="1">
      <alignment horizontal="right" vertical="center"/>
    </xf>
    <xf numFmtId="0" fontId="1" fillId="0" borderId="3" xfId="0" applyFont="1" applyBorder="1"/>
    <xf numFmtId="0" fontId="1" fillId="3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7" fillId="0" borderId="1" xfId="0" applyFont="1" applyBorder="1"/>
    <xf numFmtId="0" fontId="7" fillId="2" borderId="1" xfId="0" applyFont="1" applyFill="1" applyBorder="1"/>
    <xf numFmtId="0" fontId="7" fillId="0" borderId="1" xfId="0" applyFont="1" applyFill="1" applyBorder="1"/>
    <xf numFmtId="0" fontId="5" fillId="4" borderId="1" xfId="0" applyFont="1" applyFill="1" applyBorder="1"/>
    <xf numFmtId="0" fontId="16" fillId="0" borderId="12" xfId="0" applyFont="1" applyBorder="1"/>
    <xf numFmtId="0" fontId="3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1" fillId="4" borderId="0" xfId="0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0" fontId="8" fillId="4" borderId="1" xfId="0" applyFont="1" applyFill="1" applyBorder="1"/>
    <xf numFmtId="0" fontId="7" fillId="4" borderId="0" xfId="0" applyFont="1" applyFill="1" applyBorder="1"/>
    <xf numFmtId="0" fontId="7" fillId="4" borderId="1" xfId="0" applyFont="1" applyFill="1" applyBorder="1"/>
    <xf numFmtId="0" fontId="9" fillId="4" borderId="1" xfId="0" applyFont="1" applyFill="1" applyBorder="1"/>
    <xf numFmtId="0" fontId="1" fillId="3" borderId="0" xfId="0" applyFont="1" applyFill="1" applyBorder="1"/>
    <xf numFmtId="1" fontId="1" fillId="3" borderId="0" xfId="0" applyNumberFormat="1" applyFont="1" applyFill="1" applyBorder="1"/>
    <xf numFmtId="0" fontId="13" fillId="3" borderId="0" xfId="0" applyFont="1" applyFill="1"/>
    <xf numFmtId="0" fontId="16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9" xfId="0" applyFont="1" applyFill="1" applyBorder="1"/>
    <xf numFmtId="0" fontId="1" fillId="3" borderId="18" xfId="0" applyFont="1" applyFill="1" applyBorder="1"/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/>
    <xf numFmtId="0" fontId="1" fillId="3" borderId="13" xfId="0" applyFont="1" applyFill="1" applyBorder="1"/>
    <xf numFmtId="0" fontId="1" fillId="3" borderId="0" xfId="0" quotePrefix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0" xfId="0" quotePrefix="1" applyFont="1" applyFill="1" applyBorder="1" applyAlignment="1">
      <alignment horizontal="center" wrapText="1"/>
    </xf>
    <xf numFmtId="0" fontId="17" fillId="3" borderId="0" xfId="0" quotePrefix="1" applyFont="1" applyFill="1" applyBorder="1"/>
    <xf numFmtId="0" fontId="1" fillId="3" borderId="0" xfId="0" applyFont="1" applyFill="1" applyBorder="1" applyAlignment="1">
      <alignment horizontal="center" wrapText="1"/>
    </xf>
    <xf numFmtId="0" fontId="18" fillId="3" borderId="0" xfId="0" quotePrefix="1" applyFont="1" applyFill="1" applyBorder="1" applyAlignment="1">
      <alignment horizontal="center"/>
    </xf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1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5" fontId="1" fillId="7" borderId="0" xfId="0" applyNumberFormat="1" applyFont="1" applyFill="1" applyBorder="1" applyAlignment="1">
      <alignment horizontal="center"/>
    </xf>
    <xf numFmtId="165" fontId="1" fillId="7" borderId="21" xfId="0" applyNumberFormat="1" applyFont="1" applyFill="1" applyBorder="1" applyAlignment="1">
      <alignment horizontal="center"/>
    </xf>
    <xf numFmtId="0" fontId="1" fillId="3" borderId="13" xfId="0" applyFont="1" applyFill="1" applyBorder="1" applyAlignment="1"/>
    <xf numFmtId="164" fontId="15" fillId="0" borderId="10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23" xfId="0" applyFont="1" applyBorder="1"/>
    <xf numFmtId="0" fontId="3" fillId="4" borderId="23" xfId="0" applyFont="1" applyFill="1" applyBorder="1"/>
    <xf numFmtId="0" fontId="1" fillId="4" borderId="24" xfId="0" applyFont="1" applyFill="1" applyBorder="1"/>
    <xf numFmtId="0" fontId="4" fillId="0" borderId="0" xfId="0" applyFont="1" applyBorder="1"/>
    <xf numFmtId="0" fontId="1" fillId="2" borderId="23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1" fillId="2" borderId="24" xfId="0" applyFont="1" applyFill="1" applyBorder="1"/>
    <xf numFmtId="0" fontId="1" fillId="0" borderId="23" xfId="0" applyFont="1" applyFill="1" applyBorder="1"/>
    <xf numFmtId="0" fontId="1" fillId="3" borderId="23" xfId="0" applyFont="1" applyFill="1" applyBorder="1"/>
    <xf numFmtId="0" fontId="4" fillId="3" borderId="0" xfId="0" applyFont="1" applyFill="1" applyBorder="1"/>
    <xf numFmtId="0" fontId="1" fillId="0" borderId="24" xfId="0" applyFont="1" applyFill="1" applyBorder="1"/>
    <xf numFmtId="0" fontId="3" fillId="4" borderId="24" xfId="0" applyFont="1" applyFill="1" applyBorder="1"/>
    <xf numFmtId="0" fontId="1" fillId="0" borderId="0" xfId="0" applyFont="1" applyFill="1" applyBorder="1"/>
    <xf numFmtId="0" fontId="2" fillId="0" borderId="4" xfId="0" applyFont="1" applyBorder="1" applyAlignment="1">
      <alignment horizontal="center" vertical="center"/>
    </xf>
    <xf numFmtId="0" fontId="7" fillId="0" borderId="0" xfId="0" applyFont="1" applyFill="1" applyBorder="1"/>
    <xf numFmtId="0" fontId="7" fillId="2" borderId="0" xfId="0" applyFont="1" applyFill="1" applyBorder="1"/>
    <xf numFmtId="0" fontId="7" fillId="0" borderId="0" xfId="0" applyFont="1" applyBorder="1"/>
    <xf numFmtId="0" fontId="1" fillId="0" borderId="24" xfId="0" applyFont="1" applyBorder="1"/>
    <xf numFmtId="0" fontId="19" fillId="0" borderId="0" xfId="0" applyFont="1"/>
    <xf numFmtId="0" fontId="4" fillId="0" borderId="15" xfId="0" applyFont="1" applyBorder="1"/>
    <xf numFmtId="0" fontId="4" fillId="0" borderId="23" xfId="0" applyFont="1" applyBorder="1" applyAlignment="1">
      <alignment wrapText="1"/>
    </xf>
    <xf numFmtId="0" fontId="5" fillId="4" borderId="24" xfId="0" applyNumberFormat="1" applyFont="1" applyFill="1" applyBorder="1" applyAlignment="1">
      <alignment wrapText="1"/>
    </xf>
    <xf numFmtId="0" fontId="4" fillId="0" borderId="23" xfId="0" applyFont="1" applyBorder="1"/>
    <xf numFmtId="0" fontId="4" fillId="2" borderId="23" xfId="0" applyFont="1" applyFill="1" applyBorder="1"/>
    <xf numFmtId="0" fontId="7" fillId="0" borderId="23" xfId="0" applyFont="1" applyBorder="1"/>
    <xf numFmtId="0" fontId="10" fillId="2" borderId="23" xfId="0" applyFont="1" applyFill="1" applyBorder="1"/>
    <xf numFmtId="0" fontId="5" fillId="4" borderId="24" xfId="0" applyFont="1" applyFill="1" applyBorder="1"/>
    <xf numFmtId="0" fontId="4" fillId="2" borderId="23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3" xfId="0" applyFont="1" applyBorder="1" applyAlignment="1">
      <alignment horizontal="right"/>
    </xf>
    <xf numFmtId="0" fontId="5" fillId="6" borderId="24" xfId="0" applyFont="1" applyFill="1" applyBorder="1" applyAlignment="1"/>
    <xf numFmtId="0" fontId="4" fillId="0" borderId="23" xfId="0" applyFont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0" borderId="23" xfId="0" applyFont="1" applyFill="1" applyBorder="1" applyAlignment="1">
      <alignment horizontal="right" wrapText="1"/>
    </xf>
    <xf numFmtId="0" fontId="14" fillId="5" borderId="23" xfId="0" applyFont="1" applyFill="1" applyBorder="1" applyAlignment="1">
      <alignment wrapText="1"/>
    </xf>
    <xf numFmtId="0" fontId="4" fillId="0" borderId="20" xfId="0" applyFont="1" applyBorder="1"/>
    <xf numFmtId="0" fontId="21" fillId="3" borderId="0" xfId="0" applyFont="1" applyFill="1"/>
    <xf numFmtId="0" fontId="21" fillId="3" borderId="0" xfId="0" applyFont="1" applyFill="1" applyBorder="1"/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7" borderId="2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8</xdr:row>
      <xdr:rowOff>28573</xdr:rowOff>
    </xdr:from>
    <xdr:to>
      <xdr:col>5</xdr:col>
      <xdr:colOff>3</xdr:colOff>
      <xdr:row>9</xdr:row>
      <xdr:rowOff>171446</xdr:rowOff>
    </xdr:to>
    <xdr:sp macro="" textlink="">
      <xdr:nvSpPr>
        <xdr:cNvPr id="2" name="Geschweifte Klammer links 1"/>
        <xdr:cNvSpPr/>
      </xdr:nvSpPr>
      <xdr:spPr>
        <a:xfrm rot="16200000">
          <a:off x="2771777" y="647696"/>
          <a:ext cx="333373" cy="2124078"/>
        </a:xfrm>
        <a:prstGeom prst="leftBrace">
          <a:avLst>
            <a:gd name="adj1" fmla="val 8333"/>
            <a:gd name="adj2" fmla="val 517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190500</xdr:colOff>
      <xdr:row>10</xdr:row>
      <xdr:rowOff>66675</xdr:rowOff>
    </xdr:from>
    <xdr:to>
      <xdr:col>5</xdr:col>
      <xdr:colOff>647700</xdr:colOff>
      <xdr:row>10</xdr:row>
      <xdr:rowOff>66675</xdr:rowOff>
    </xdr:to>
    <xdr:cxnSp macro="">
      <xdr:nvCxnSpPr>
        <xdr:cNvPr id="4" name="Gerade Verbindung mit Pfeil 3"/>
        <xdr:cNvCxnSpPr/>
      </xdr:nvCxnSpPr>
      <xdr:spPr>
        <a:xfrm>
          <a:off x="4171950" y="2752725"/>
          <a:ext cx="457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744856</xdr:colOff>
      <xdr:row>11</xdr:row>
      <xdr:rowOff>66675</xdr:rowOff>
    </xdr:from>
    <xdr:to>
      <xdr:col>6</xdr:col>
      <xdr:colOff>876300</xdr:colOff>
      <xdr:row>12</xdr:row>
      <xdr:rowOff>123825</xdr:rowOff>
    </xdr:to>
    <xdr:sp macro="" textlink="">
      <xdr:nvSpPr>
        <xdr:cNvPr id="5" name="Pfeil nach unten 4"/>
        <xdr:cNvSpPr/>
      </xdr:nvSpPr>
      <xdr:spPr>
        <a:xfrm>
          <a:off x="5488306" y="2943225"/>
          <a:ext cx="131444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504829</xdr:colOff>
      <xdr:row>14</xdr:row>
      <xdr:rowOff>152399</xdr:rowOff>
    </xdr:from>
    <xdr:to>
      <xdr:col>6</xdr:col>
      <xdr:colOff>1123951</xdr:colOff>
      <xdr:row>16</xdr:row>
      <xdr:rowOff>104772</xdr:rowOff>
    </xdr:to>
    <xdr:sp macro="" textlink="">
      <xdr:nvSpPr>
        <xdr:cNvPr id="6" name="Geschweifte Klammer links 5"/>
        <xdr:cNvSpPr/>
      </xdr:nvSpPr>
      <xdr:spPr>
        <a:xfrm rot="16200000">
          <a:off x="4467228" y="1257300"/>
          <a:ext cx="333373" cy="3438522"/>
        </a:xfrm>
        <a:prstGeom prst="leftBrace">
          <a:avLst>
            <a:gd name="adj1" fmla="val 8333"/>
            <a:gd name="adj2" fmla="val 5172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600075</xdr:colOff>
      <xdr:row>20</xdr:row>
      <xdr:rowOff>161925</xdr:rowOff>
    </xdr:from>
    <xdr:to>
      <xdr:col>5</xdr:col>
      <xdr:colOff>731519</xdr:colOff>
      <xdr:row>22</xdr:row>
      <xdr:rowOff>28575</xdr:rowOff>
    </xdr:to>
    <xdr:sp macro="" textlink="">
      <xdr:nvSpPr>
        <xdr:cNvPr id="7" name="Pfeil nach unten 6"/>
        <xdr:cNvSpPr/>
      </xdr:nvSpPr>
      <xdr:spPr>
        <a:xfrm>
          <a:off x="4581525" y="4752975"/>
          <a:ext cx="131444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866775</xdr:colOff>
      <xdr:row>4</xdr:row>
      <xdr:rowOff>0</xdr:rowOff>
    </xdr:from>
    <xdr:to>
      <xdr:col>6</xdr:col>
      <xdr:colOff>990600</xdr:colOff>
      <xdr:row>4</xdr:row>
      <xdr:rowOff>161925</xdr:rowOff>
    </xdr:to>
    <xdr:sp macro="" textlink="">
      <xdr:nvSpPr>
        <xdr:cNvPr id="8" name="Pfeil nach unten 7"/>
        <xdr:cNvSpPr/>
      </xdr:nvSpPr>
      <xdr:spPr>
        <a:xfrm flipH="1">
          <a:off x="5819775" y="1743075"/>
          <a:ext cx="123825" cy="161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628648</xdr:colOff>
      <xdr:row>4</xdr:row>
      <xdr:rowOff>1</xdr:rowOff>
    </xdr:from>
    <xdr:to>
      <xdr:col>2</xdr:col>
      <xdr:colOff>723900</xdr:colOff>
      <xdr:row>5</xdr:row>
      <xdr:rowOff>0</xdr:rowOff>
    </xdr:to>
    <xdr:sp macro="" textlink="">
      <xdr:nvSpPr>
        <xdr:cNvPr id="11" name="Pfeil nach unten 10"/>
        <xdr:cNvSpPr/>
      </xdr:nvSpPr>
      <xdr:spPr>
        <a:xfrm flipH="1">
          <a:off x="1514473" y="752476"/>
          <a:ext cx="95252" cy="1809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695325</xdr:colOff>
      <xdr:row>4</xdr:row>
      <xdr:rowOff>0</xdr:rowOff>
    </xdr:from>
    <xdr:to>
      <xdr:col>4</xdr:col>
      <xdr:colOff>819150</xdr:colOff>
      <xdr:row>4</xdr:row>
      <xdr:rowOff>161925</xdr:rowOff>
    </xdr:to>
    <xdr:sp macro="" textlink="">
      <xdr:nvSpPr>
        <xdr:cNvPr id="12" name="Pfeil nach unten 11"/>
        <xdr:cNvSpPr/>
      </xdr:nvSpPr>
      <xdr:spPr>
        <a:xfrm flipH="1">
          <a:off x="2828925" y="1743075"/>
          <a:ext cx="123825" cy="161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666750</xdr:colOff>
      <xdr:row>8</xdr:row>
      <xdr:rowOff>104775</xdr:rowOff>
    </xdr:from>
    <xdr:to>
      <xdr:col>3</xdr:col>
      <xdr:colOff>66675</xdr:colOff>
      <xdr:row>26</xdr:row>
      <xdr:rowOff>123825</xdr:rowOff>
    </xdr:to>
    <xdr:sp macro="" textlink="">
      <xdr:nvSpPr>
        <xdr:cNvPr id="3" name="Pfeil nach unten 2"/>
        <xdr:cNvSpPr/>
      </xdr:nvSpPr>
      <xdr:spPr>
        <a:xfrm>
          <a:off x="1552575" y="1619250"/>
          <a:ext cx="161925" cy="3619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120" zoomScaleNormal="120" workbookViewId="0">
      <selection activeCell="D24" sqref="D24"/>
    </sheetView>
  </sheetViews>
  <sheetFormatPr baseColWidth="10" defaultColWidth="11.42578125" defaultRowHeight="14.25" x14ac:dyDescent="0.2"/>
  <cols>
    <col min="1" max="1" width="73.7109375" style="7" bestFit="1" customWidth="1"/>
    <col min="2" max="2" width="10.28515625" style="63" customWidth="1"/>
    <col min="3" max="3" width="8" style="7" bestFit="1" customWidth="1"/>
    <col min="4" max="4" width="8.5703125" style="7" customWidth="1"/>
    <col min="5" max="5" width="8" style="7" bestFit="1" customWidth="1"/>
    <col min="6" max="6" width="17" style="7" customWidth="1"/>
    <col min="7" max="7" width="17.28515625" style="7" customWidth="1"/>
    <col min="8" max="16384" width="11.42578125" style="7"/>
  </cols>
  <sheetData>
    <row r="1" spans="1:5" ht="15.75" x14ac:dyDescent="0.25">
      <c r="A1" s="154" t="s">
        <v>79</v>
      </c>
      <c r="B1" s="109"/>
      <c r="C1" s="107"/>
    </row>
    <row r="2" spans="1:5" ht="16.5" thickBot="1" x14ac:dyDescent="0.3">
      <c r="A2" s="155"/>
      <c r="B2" s="124"/>
      <c r="C2" s="107"/>
    </row>
    <row r="3" spans="1:5" ht="15" customHeight="1" x14ac:dyDescent="0.2">
      <c r="A3" s="86"/>
      <c r="B3" s="109" t="s">
        <v>126</v>
      </c>
      <c r="C3" s="107"/>
    </row>
    <row r="4" spans="1:5" ht="15" x14ac:dyDescent="0.2">
      <c r="A4" s="87" t="s">
        <v>80</v>
      </c>
      <c r="B4" s="110" t="s">
        <v>81</v>
      </c>
      <c r="C4" s="107"/>
    </row>
    <row r="5" spans="1:5" ht="14.25" customHeight="1" x14ac:dyDescent="0.2">
      <c r="A5" s="88" t="s">
        <v>93</v>
      </c>
      <c r="B5" s="111"/>
      <c r="C5" s="108"/>
      <c r="D5" s="25"/>
      <c r="E5" s="25"/>
    </row>
    <row r="6" spans="1:5" ht="15" x14ac:dyDescent="0.2">
      <c r="A6" s="89" t="s">
        <v>82</v>
      </c>
      <c r="B6" s="110">
        <v>40</v>
      </c>
      <c r="C6" s="108"/>
      <c r="D6" s="25"/>
      <c r="E6" s="25"/>
    </row>
    <row r="7" spans="1:5" ht="15" x14ac:dyDescent="0.2">
      <c r="A7" s="90" t="s">
        <v>83</v>
      </c>
      <c r="B7" s="112">
        <v>60</v>
      </c>
      <c r="C7" s="107"/>
    </row>
    <row r="8" spans="1:5" ht="15" x14ac:dyDescent="0.2">
      <c r="A8" s="89" t="s">
        <v>84</v>
      </c>
      <c r="B8" s="110">
        <v>60</v>
      </c>
      <c r="C8" s="107"/>
    </row>
    <row r="9" spans="1:5" ht="15" x14ac:dyDescent="0.2">
      <c r="A9" s="90" t="s">
        <v>85</v>
      </c>
      <c r="B9" s="112">
        <v>40</v>
      </c>
      <c r="C9" s="107"/>
    </row>
    <row r="10" spans="1:5" ht="15" x14ac:dyDescent="0.2">
      <c r="A10" s="89" t="s">
        <v>86</v>
      </c>
      <c r="B10" s="110">
        <v>50</v>
      </c>
      <c r="C10" s="107"/>
    </row>
    <row r="11" spans="1:5" ht="15" x14ac:dyDescent="0.2">
      <c r="A11" s="90" t="s">
        <v>87</v>
      </c>
      <c r="B11" s="112">
        <v>50</v>
      </c>
      <c r="C11" s="107"/>
    </row>
    <row r="12" spans="1:5" ht="15" x14ac:dyDescent="0.2">
      <c r="A12" s="91" t="s">
        <v>96</v>
      </c>
      <c r="B12" s="110">
        <v>30</v>
      </c>
      <c r="C12" s="107"/>
    </row>
    <row r="13" spans="1:5" ht="15" x14ac:dyDescent="0.2">
      <c r="A13" s="92"/>
      <c r="B13" s="113"/>
      <c r="C13" s="107"/>
    </row>
    <row r="14" spans="1:5" ht="15" x14ac:dyDescent="0.2">
      <c r="A14" s="93" t="s">
        <v>88</v>
      </c>
      <c r="B14" s="111"/>
      <c r="C14" s="107"/>
    </row>
    <row r="15" spans="1:5" ht="15" x14ac:dyDescent="0.2">
      <c r="A15" s="89" t="s">
        <v>89</v>
      </c>
      <c r="B15" s="110">
        <v>40</v>
      </c>
      <c r="C15" s="107"/>
    </row>
    <row r="16" spans="1:5" ht="15" x14ac:dyDescent="0.2">
      <c r="A16" s="94" t="s">
        <v>94</v>
      </c>
      <c r="B16" s="112">
        <v>40</v>
      </c>
      <c r="C16" s="107"/>
    </row>
    <row r="17" spans="1:6" ht="15" x14ac:dyDescent="0.2">
      <c r="A17" s="95" t="s">
        <v>90</v>
      </c>
      <c r="B17" s="114">
        <v>20</v>
      </c>
      <c r="C17" s="107"/>
    </row>
    <row r="18" spans="1:6" ht="15" x14ac:dyDescent="0.2">
      <c r="A18" s="96" t="s">
        <v>122</v>
      </c>
      <c r="B18" s="110" t="s">
        <v>121</v>
      </c>
      <c r="C18" s="107"/>
    </row>
    <row r="19" spans="1:6" ht="15" x14ac:dyDescent="0.2">
      <c r="A19" s="97" t="s">
        <v>127</v>
      </c>
      <c r="B19" s="115"/>
      <c r="C19" s="107"/>
    </row>
    <row r="20" spans="1:6" ht="15" x14ac:dyDescent="0.2">
      <c r="A20" s="98" t="s">
        <v>1</v>
      </c>
      <c r="B20" s="116" t="s">
        <v>91</v>
      </c>
      <c r="C20" s="107"/>
    </row>
    <row r="21" spans="1:6" ht="15" x14ac:dyDescent="0.2">
      <c r="A21" s="99" t="s">
        <v>7</v>
      </c>
      <c r="B21" s="117" t="s">
        <v>91</v>
      </c>
      <c r="C21" s="108"/>
      <c r="D21" s="25"/>
      <c r="E21" s="25"/>
      <c r="F21" s="25"/>
    </row>
    <row r="22" spans="1:6" ht="15" x14ac:dyDescent="0.2">
      <c r="A22" s="98" t="s">
        <v>13</v>
      </c>
      <c r="B22" s="118" t="s">
        <v>91</v>
      </c>
      <c r="C22" s="108"/>
      <c r="D22" s="25"/>
      <c r="E22" s="26"/>
      <c r="F22" s="25"/>
    </row>
    <row r="23" spans="1:6" ht="15" x14ac:dyDescent="0.2">
      <c r="A23" s="100" t="s">
        <v>92</v>
      </c>
      <c r="B23" s="119" t="s">
        <v>91</v>
      </c>
      <c r="C23" s="107"/>
    </row>
    <row r="24" spans="1:6" ht="15" x14ac:dyDescent="0.2">
      <c r="A24" s="101" t="s">
        <v>98</v>
      </c>
      <c r="B24" s="118" t="s">
        <v>121</v>
      </c>
      <c r="C24" s="107"/>
    </row>
    <row r="25" spans="1:6" ht="15" x14ac:dyDescent="0.2">
      <c r="A25" s="97" t="s">
        <v>125</v>
      </c>
      <c r="B25" s="115"/>
      <c r="C25" s="108"/>
      <c r="D25" s="25"/>
    </row>
    <row r="26" spans="1:6" ht="15" x14ac:dyDescent="0.2">
      <c r="A26" s="95" t="s">
        <v>97</v>
      </c>
      <c r="B26" s="114" t="s">
        <v>95</v>
      </c>
      <c r="C26" s="108"/>
      <c r="D26" s="25"/>
    </row>
    <row r="27" spans="1:6" ht="15" x14ac:dyDescent="0.2">
      <c r="A27" s="102">
        <v>1</v>
      </c>
      <c r="B27" s="120">
        <v>0.15</v>
      </c>
      <c r="C27" s="108"/>
      <c r="D27" s="25"/>
    </row>
    <row r="28" spans="1:6" ht="15" x14ac:dyDescent="0.2">
      <c r="A28" s="94">
        <v>2</v>
      </c>
      <c r="B28" s="121">
        <v>0.1125</v>
      </c>
      <c r="C28" s="108"/>
      <c r="D28" s="25"/>
    </row>
    <row r="29" spans="1:6" ht="15" x14ac:dyDescent="0.2">
      <c r="A29" s="102">
        <v>3</v>
      </c>
      <c r="B29" s="120">
        <v>7.4999999999999997E-2</v>
      </c>
      <c r="C29" s="108"/>
      <c r="D29" s="25"/>
    </row>
    <row r="30" spans="1:6" ht="15" x14ac:dyDescent="0.2">
      <c r="A30" s="103">
        <v>4</v>
      </c>
      <c r="B30" s="122">
        <v>3.7499999999999999E-2</v>
      </c>
      <c r="C30" s="108"/>
      <c r="D30" s="25"/>
    </row>
    <row r="31" spans="1:6" ht="15" x14ac:dyDescent="0.2">
      <c r="A31" s="104" t="s">
        <v>130</v>
      </c>
      <c r="B31" s="118"/>
      <c r="C31" s="108"/>
      <c r="D31" s="25"/>
    </row>
    <row r="32" spans="1:6" ht="15" x14ac:dyDescent="0.2">
      <c r="A32" s="104"/>
      <c r="B32" s="118"/>
      <c r="C32" s="108"/>
      <c r="D32" s="25"/>
    </row>
    <row r="33" spans="1:15" ht="15" x14ac:dyDescent="0.2">
      <c r="A33" s="104" t="s">
        <v>132</v>
      </c>
      <c r="B33" s="118"/>
      <c r="C33" s="108"/>
      <c r="D33" s="25"/>
    </row>
    <row r="34" spans="1:15" ht="15" x14ac:dyDescent="0.2">
      <c r="A34" s="87" t="s">
        <v>134</v>
      </c>
      <c r="B34" s="110"/>
      <c r="C34" s="108"/>
      <c r="D34" s="25"/>
      <c r="M34" s="27"/>
    </row>
    <row r="35" spans="1:15" ht="15" x14ac:dyDescent="0.2">
      <c r="A35" s="105" t="s">
        <v>133</v>
      </c>
      <c r="B35" s="123">
        <v>100</v>
      </c>
      <c r="C35" s="108"/>
      <c r="D35" s="25"/>
    </row>
    <row r="36" spans="1:15" ht="15.75" thickBot="1" x14ac:dyDescent="0.25">
      <c r="A36" s="106"/>
      <c r="B36" s="124"/>
      <c r="C36" s="107"/>
    </row>
    <row r="37" spans="1:15" ht="15" x14ac:dyDescent="0.2">
      <c r="C37" s="107"/>
    </row>
    <row r="38" spans="1:15" ht="15" x14ac:dyDescent="0.2">
      <c r="C38" s="107"/>
    </row>
  </sheetData>
  <sheetProtection algorithmName="SHA-512" hashValue="orEFucEi+Mus2K+T5/gnsVBOvOxuL96WT5ObFm0Lo+ZCSzQD4EzjUQO/xiYGaqeDrA6T1iCK1/3pu7D9RI2NQg==" saltValue="97Sd3n8kCh2MwPCPajOF9Q==" spinCount="100000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GridLines="0" zoomScale="120" zoomScaleNormal="120" workbookViewId="0">
      <selection activeCell="E23" sqref="E23"/>
    </sheetView>
  </sheetViews>
  <sheetFormatPr baseColWidth="10" defaultColWidth="11.42578125" defaultRowHeight="14.25" x14ac:dyDescent="0.2"/>
  <cols>
    <col min="1" max="1" width="3.42578125" style="1" bestFit="1" customWidth="1"/>
    <col min="2" max="2" width="1.85546875" style="1" customWidth="1"/>
    <col min="3" max="3" width="103.42578125" style="1" customWidth="1"/>
    <col min="4" max="4" width="6.42578125" style="64" customWidth="1"/>
    <col min="5" max="6" width="7.140625" style="1" customWidth="1"/>
    <col min="7" max="16384" width="11.42578125" style="1"/>
  </cols>
  <sheetData>
    <row r="1" spans="1:4" ht="29.25" customHeight="1" thickBot="1" x14ac:dyDescent="0.25">
      <c r="A1" s="140" t="s">
        <v>30</v>
      </c>
      <c r="B1" s="141"/>
      <c r="C1" s="141"/>
      <c r="D1" s="142"/>
    </row>
    <row r="2" spans="1:4" x14ac:dyDescent="0.2">
      <c r="A2" s="125"/>
      <c r="B2" s="126"/>
      <c r="C2" s="126"/>
      <c r="D2" s="127"/>
    </row>
    <row r="3" spans="1:4" ht="15" x14ac:dyDescent="0.25">
      <c r="A3" s="67" t="s">
        <v>0</v>
      </c>
      <c r="B3" s="15" t="s">
        <v>1</v>
      </c>
      <c r="C3" s="18"/>
      <c r="D3" s="128" t="s">
        <v>5</v>
      </c>
    </row>
    <row r="4" spans="1:4" x14ac:dyDescent="0.2">
      <c r="A4" s="68"/>
      <c r="B4" s="20" t="s">
        <v>31</v>
      </c>
      <c r="C4" s="19"/>
      <c r="D4" s="129" t="s">
        <v>123</v>
      </c>
    </row>
    <row r="5" spans="1:4" x14ac:dyDescent="0.2">
      <c r="A5" s="66"/>
      <c r="B5" s="69"/>
      <c r="C5" s="69" t="s">
        <v>2</v>
      </c>
      <c r="D5" s="130">
        <v>4</v>
      </c>
    </row>
    <row r="6" spans="1:4" x14ac:dyDescent="0.2">
      <c r="A6" s="70"/>
      <c r="B6" s="71"/>
      <c r="C6" s="71" t="s">
        <v>28</v>
      </c>
      <c r="D6" s="131">
        <v>4</v>
      </c>
    </row>
    <row r="7" spans="1:4" x14ac:dyDescent="0.2">
      <c r="A7" s="66"/>
      <c r="B7" s="69"/>
      <c r="C7" s="72" t="s">
        <v>19</v>
      </c>
      <c r="D7" s="130">
        <v>4</v>
      </c>
    </row>
    <row r="8" spans="1:4" x14ac:dyDescent="0.2">
      <c r="A8" s="70"/>
      <c r="B8" s="71"/>
      <c r="C8" s="71" t="s">
        <v>3</v>
      </c>
      <c r="D8" s="131">
        <v>4</v>
      </c>
    </row>
    <row r="9" spans="1:4" x14ac:dyDescent="0.2">
      <c r="A9" s="66"/>
      <c r="B9" s="69"/>
      <c r="C9" s="69" t="s">
        <v>18</v>
      </c>
      <c r="D9" s="130">
        <v>4</v>
      </c>
    </row>
    <row r="10" spans="1:4" x14ac:dyDescent="0.2">
      <c r="A10" s="70"/>
      <c r="B10" s="71"/>
      <c r="C10" s="71" t="s">
        <v>4</v>
      </c>
      <c r="D10" s="131">
        <v>4</v>
      </c>
    </row>
    <row r="11" spans="1:4" x14ac:dyDescent="0.2">
      <c r="A11" s="66"/>
      <c r="B11" s="69"/>
      <c r="C11" s="69" t="s">
        <v>35</v>
      </c>
      <c r="D11" s="130">
        <v>4</v>
      </c>
    </row>
    <row r="12" spans="1:4" x14ac:dyDescent="0.2">
      <c r="A12" s="70"/>
      <c r="B12" s="71"/>
      <c r="C12" s="71" t="s">
        <v>60</v>
      </c>
      <c r="D12" s="131">
        <v>4</v>
      </c>
    </row>
    <row r="13" spans="1:4" x14ac:dyDescent="0.2">
      <c r="A13" s="66"/>
      <c r="B13" s="69"/>
      <c r="C13" s="69" t="s">
        <v>29</v>
      </c>
      <c r="D13" s="130">
        <v>4</v>
      </c>
    </row>
    <row r="14" spans="1:4" x14ac:dyDescent="0.2">
      <c r="A14" s="73"/>
      <c r="B14" s="3"/>
      <c r="C14" s="3" t="s">
        <v>74</v>
      </c>
      <c r="D14" s="132">
        <v>4</v>
      </c>
    </row>
    <row r="15" spans="1:4" ht="15" x14ac:dyDescent="0.2">
      <c r="A15" s="66"/>
      <c r="B15" s="69"/>
      <c r="C15" s="69"/>
      <c r="D15" s="133">
        <f>SUM(D5:D14)</f>
        <v>40</v>
      </c>
    </row>
    <row r="16" spans="1:4" x14ac:dyDescent="0.2">
      <c r="A16" s="66"/>
      <c r="B16" s="69"/>
      <c r="C16" s="69"/>
      <c r="D16" s="130"/>
    </row>
    <row r="17" spans="1:4" ht="15" x14ac:dyDescent="0.25">
      <c r="A17" s="67" t="s">
        <v>6</v>
      </c>
      <c r="B17" s="16" t="s">
        <v>7</v>
      </c>
      <c r="C17" s="17"/>
      <c r="D17" s="134"/>
    </row>
    <row r="18" spans="1:4" x14ac:dyDescent="0.2">
      <c r="A18" s="68"/>
      <c r="B18" s="20" t="s">
        <v>8</v>
      </c>
      <c r="C18" s="20"/>
      <c r="D18" s="129"/>
    </row>
    <row r="19" spans="1:4" x14ac:dyDescent="0.2">
      <c r="A19" s="66"/>
      <c r="B19" s="69"/>
      <c r="C19" s="69" t="s">
        <v>20</v>
      </c>
      <c r="D19" s="130">
        <v>3</v>
      </c>
    </row>
    <row r="20" spans="1:4" x14ac:dyDescent="0.2">
      <c r="A20" s="70"/>
      <c r="B20" s="71"/>
      <c r="C20" s="71" t="s">
        <v>62</v>
      </c>
      <c r="D20" s="131">
        <v>3</v>
      </c>
    </row>
    <row r="21" spans="1:4" x14ac:dyDescent="0.2">
      <c r="A21" s="66"/>
      <c r="B21" s="69"/>
      <c r="C21" s="69" t="s">
        <v>21</v>
      </c>
      <c r="D21" s="130">
        <v>3</v>
      </c>
    </row>
    <row r="22" spans="1:4" x14ac:dyDescent="0.2">
      <c r="A22" s="70"/>
      <c r="B22" s="71"/>
      <c r="C22" s="71" t="s">
        <v>9</v>
      </c>
      <c r="D22" s="131">
        <v>3</v>
      </c>
    </row>
    <row r="23" spans="1:4" x14ac:dyDescent="0.2">
      <c r="A23" s="66"/>
      <c r="B23" s="69"/>
      <c r="C23" s="69" t="s">
        <v>22</v>
      </c>
      <c r="D23" s="130">
        <v>4</v>
      </c>
    </row>
    <row r="24" spans="1:4" x14ac:dyDescent="0.2">
      <c r="A24" s="68"/>
      <c r="B24" s="20" t="s">
        <v>10</v>
      </c>
      <c r="C24" s="20"/>
      <c r="D24" s="129"/>
    </row>
    <row r="25" spans="1:4" x14ac:dyDescent="0.2">
      <c r="A25" s="74"/>
      <c r="B25" s="72"/>
      <c r="C25" s="72" t="s">
        <v>49</v>
      </c>
      <c r="D25" s="135">
        <v>3</v>
      </c>
    </row>
    <row r="26" spans="1:4" x14ac:dyDescent="0.2">
      <c r="A26" s="70"/>
      <c r="B26" s="71"/>
      <c r="C26" s="71" t="s">
        <v>23</v>
      </c>
      <c r="D26" s="131">
        <v>4</v>
      </c>
    </row>
    <row r="27" spans="1:4" x14ac:dyDescent="0.2">
      <c r="A27" s="74"/>
      <c r="B27" s="72"/>
      <c r="C27" s="72" t="s">
        <v>24</v>
      </c>
      <c r="D27" s="135">
        <v>4</v>
      </c>
    </row>
    <row r="28" spans="1:4" x14ac:dyDescent="0.2">
      <c r="A28" s="70"/>
      <c r="B28" s="71"/>
      <c r="C28" s="71" t="s">
        <v>50</v>
      </c>
      <c r="D28" s="131">
        <v>3</v>
      </c>
    </row>
    <row r="29" spans="1:4" x14ac:dyDescent="0.2">
      <c r="A29" s="75"/>
      <c r="B29" s="76"/>
      <c r="C29" s="76" t="s">
        <v>25</v>
      </c>
      <c r="D29" s="136">
        <v>3</v>
      </c>
    </row>
    <row r="30" spans="1:4" x14ac:dyDescent="0.2">
      <c r="A30" s="70"/>
      <c r="B30" s="71"/>
      <c r="C30" s="71" t="s">
        <v>11</v>
      </c>
      <c r="D30" s="131">
        <v>3</v>
      </c>
    </row>
    <row r="31" spans="1:4" x14ac:dyDescent="0.2">
      <c r="A31" s="77"/>
      <c r="B31" s="8"/>
      <c r="C31" s="8" t="s">
        <v>63</v>
      </c>
      <c r="D31" s="137">
        <v>4</v>
      </c>
    </row>
    <row r="32" spans="1:4" ht="15" x14ac:dyDescent="0.2">
      <c r="A32" s="66"/>
      <c r="B32" s="69"/>
      <c r="C32" s="69"/>
      <c r="D32" s="133">
        <f>SUM(D19:D31)</f>
        <v>40</v>
      </c>
    </row>
    <row r="33" spans="1:4" x14ac:dyDescent="0.2">
      <c r="A33" s="66"/>
      <c r="B33" s="69"/>
      <c r="C33" s="69"/>
      <c r="D33" s="130"/>
    </row>
    <row r="34" spans="1:4" ht="15" x14ac:dyDescent="0.25">
      <c r="A34" s="67" t="s">
        <v>12</v>
      </c>
      <c r="B34" s="16" t="s">
        <v>13</v>
      </c>
      <c r="C34" s="17"/>
      <c r="D34" s="134"/>
    </row>
    <row r="35" spans="1:4" x14ac:dyDescent="0.2">
      <c r="A35" s="68"/>
      <c r="B35" s="20" t="s">
        <v>51</v>
      </c>
      <c r="C35" s="20"/>
      <c r="D35" s="129"/>
    </row>
    <row r="36" spans="1:4" x14ac:dyDescent="0.2">
      <c r="A36" s="74"/>
      <c r="B36" s="72"/>
      <c r="C36" s="72" t="s">
        <v>64</v>
      </c>
      <c r="D36" s="135">
        <v>4</v>
      </c>
    </row>
    <row r="37" spans="1:4" x14ac:dyDescent="0.2">
      <c r="A37" s="70"/>
      <c r="B37" s="71"/>
      <c r="C37" s="71" t="s">
        <v>52</v>
      </c>
      <c r="D37" s="131">
        <v>4</v>
      </c>
    </row>
    <row r="38" spans="1:4" x14ac:dyDescent="0.2">
      <c r="A38" s="74"/>
      <c r="B38" s="72"/>
      <c r="C38" s="72" t="s">
        <v>65</v>
      </c>
      <c r="D38" s="135">
        <v>4</v>
      </c>
    </row>
    <row r="39" spans="1:4" x14ac:dyDescent="0.2">
      <c r="A39" s="70"/>
      <c r="B39" s="71"/>
      <c r="C39" s="71" t="s">
        <v>61</v>
      </c>
      <c r="D39" s="131">
        <v>3</v>
      </c>
    </row>
    <row r="40" spans="1:4" x14ac:dyDescent="0.2">
      <c r="A40" s="74"/>
      <c r="B40" s="72"/>
      <c r="C40" s="72" t="s">
        <v>66</v>
      </c>
      <c r="D40" s="135">
        <v>5</v>
      </c>
    </row>
    <row r="41" spans="1:4" x14ac:dyDescent="0.2">
      <c r="A41" s="70"/>
      <c r="B41" s="71"/>
      <c r="C41" s="71" t="s">
        <v>16</v>
      </c>
      <c r="D41" s="131">
        <v>4</v>
      </c>
    </row>
    <row r="42" spans="1:4" x14ac:dyDescent="0.2">
      <c r="A42" s="68"/>
      <c r="B42" s="20" t="s">
        <v>17</v>
      </c>
      <c r="C42" s="20"/>
      <c r="D42" s="129"/>
    </row>
    <row r="43" spans="1:4" x14ac:dyDescent="0.2">
      <c r="A43" s="74"/>
      <c r="B43" s="72"/>
      <c r="C43" s="72" t="s">
        <v>67</v>
      </c>
      <c r="D43" s="135">
        <v>4</v>
      </c>
    </row>
    <row r="44" spans="1:4" x14ac:dyDescent="0.2">
      <c r="A44" s="70"/>
      <c r="B44" s="71"/>
      <c r="C44" s="71" t="s">
        <v>68</v>
      </c>
      <c r="D44" s="131">
        <v>4</v>
      </c>
    </row>
    <row r="45" spans="1:4" x14ac:dyDescent="0.2">
      <c r="A45" s="74"/>
      <c r="B45" s="72"/>
      <c r="C45" s="72" t="s">
        <v>69</v>
      </c>
      <c r="D45" s="135">
        <v>4</v>
      </c>
    </row>
    <row r="46" spans="1:4" x14ac:dyDescent="0.2">
      <c r="A46" s="73"/>
      <c r="B46" s="3"/>
      <c r="C46" s="3" t="s">
        <v>26</v>
      </c>
      <c r="D46" s="132">
        <v>4</v>
      </c>
    </row>
    <row r="47" spans="1:4" ht="15" x14ac:dyDescent="0.2">
      <c r="A47" s="74"/>
      <c r="B47" s="72"/>
      <c r="C47" s="72"/>
      <c r="D47" s="138">
        <f>SUM(D36:D46)</f>
        <v>40</v>
      </c>
    </row>
    <row r="48" spans="1:4" x14ac:dyDescent="0.2">
      <c r="A48" s="74"/>
      <c r="B48" s="72"/>
      <c r="C48" s="72"/>
      <c r="D48" s="135"/>
    </row>
    <row r="49" spans="1:4" ht="15" x14ac:dyDescent="0.25">
      <c r="A49" s="78" t="s">
        <v>14</v>
      </c>
      <c r="B49" s="13" t="s">
        <v>15</v>
      </c>
      <c r="C49" s="13"/>
      <c r="D49" s="129"/>
    </row>
    <row r="50" spans="1:4" x14ac:dyDescent="0.2">
      <c r="A50" s="74"/>
      <c r="B50" s="72"/>
      <c r="C50" s="72" t="s">
        <v>70</v>
      </c>
      <c r="D50" s="135">
        <v>10</v>
      </c>
    </row>
    <row r="51" spans="1:4" x14ac:dyDescent="0.2">
      <c r="A51" s="70"/>
      <c r="B51" s="71"/>
      <c r="C51" s="71" t="s">
        <v>71</v>
      </c>
      <c r="D51" s="131">
        <v>20</v>
      </c>
    </row>
    <row r="52" spans="1:4" x14ac:dyDescent="0.2">
      <c r="A52" s="74"/>
      <c r="B52" s="72"/>
      <c r="C52" s="72" t="s">
        <v>72</v>
      </c>
      <c r="D52" s="135"/>
    </row>
    <row r="53" spans="1:4" x14ac:dyDescent="0.2">
      <c r="A53" s="73"/>
      <c r="B53" s="3"/>
      <c r="C53" s="3" t="s">
        <v>73</v>
      </c>
      <c r="D53" s="132">
        <v>10</v>
      </c>
    </row>
    <row r="54" spans="1:4" ht="15" x14ac:dyDescent="0.2">
      <c r="A54" s="74"/>
      <c r="B54" s="79"/>
      <c r="C54" s="79"/>
      <c r="D54" s="138">
        <f>SUM(D50:D53)</f>
        <v>40</v>
      </c>
    </row>
    <row r="55" spans="1:4" ht="15" thickBot="1" x14ac:dyDescent="0.25">
      <c r="A55" s="66"/>
      <c r="B55" s="65"/>
      <c r="C55" s="65"/>
      <c r="D55" s="130"/>
    </row>
    <row r="56" spans="1:4" ht="26.25" customHeight="1" thickBot="1" x14ac:dyDescent="0.25">
      <c r="A56" s="4"/>
      <c r="B56" s="6"/>
      <c r="C56" s="5" t="s">
        <v>27</v>
      </c>
      <c r="D56" s="80">
        <f>D15+D32+D47+D54</f>
        <v>160</v>
      </c>
    </row>
  </sheetData>
  <sheetProtection algorithmName="SHA-512" hashValue="l8UyIfSxk5TWGsd241a3wHf39iC2LNfqrqZd1MOwIBztbwjo6aZxEIkoenxSwBGTJfxymC7tQeJSqbMNQyUjfA==" saltValue="5W350/AT59nR4qDF+J6H3g==" spinCount="100000" sheet="1" objects="1" scenarios="1"/>
  <mergeCells count="1">
    <mergeCell ref="A1:D1"/>
  </mergeCells>
  <pageMargins left="0.59055118110236227" right="0.59055118110236227" top="0.78740157480314965" bottom="0.78740157480314965" header="0.31496062992125984" footer="0.31496062992125984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GridLines="0" zoomScale="120" zoomScaleNormal="120" workbookViewId="0">
      <selection activeCell="C21" sqref="C21"/>
    </sheetView>
  </sheetViews>
  <sheetFormatPr baseColWidth="10" defaultColWidth="11.42578125" defaultRowHeight="14.25" x14ac:dyDescent="0.2"/>
  <cols>
    <col min="1" max="1" width="4" style="1" customWidth="1"/>
    <col min="2" max="2" width="2.42578125" style="1" customWidth="1"/>
    <col min="3" max="3" width="103.140625" style="1" customWidth="1"/>
    <col min="4" max="4" width="6.5703125" style="64" customWidth="1"/>
    <col min="5" max="16384" width="11.42578125" style="1"/>
  </cols>
  <sheetData>
    <row r="1" spans="1:4" ht="29.25" customHeight="1" thickBot="1" x14ac:dyDescent="0.25">
      <c r="A1" s="140" t="s">
        <v>53</v>
      </c>
      <c r="B1" s="141"/>
      <c r="C1" s="141"/>
      <c r="D1" s="142"/>
    </row>
    <row r="2" spans="1:4" x14ac:dyDescent="0.2">
      <c r="A2" s="66"/>
      <c r="B2" s="65"/>
      <c r="C2" s="65"/>
      <c r="D2" s="130"/>
    </row>
    <row r="3" spans="1:4" ht="15" x14ac:dyDescent="0.25">
      <c r="A3" s="67" t="s">
        <v>0</v>
      </c>
      <c r="B3" s="15" t="s">
        <v>1</v>
      </c>
      <c r="C3" s="18"/>
      <c r="D3" s="134" t="s">
        <v>5</v>
      </c>
    </row>
    <row r="4" spans="1:4" x14ac:dyDescent="0.2">
      <c r="A4" s="68"/>
      <c r="B4" s="20" t="s">
        <v>31</v>
      </c>
      <c r="C4" s="19"/>
      <c r="D4" s="129" t="s">
        <v>123</v>
      </c>
    </row>
    <row r="5" spans="1:4" x14ac:dyDescent="0.2">
      <c r="A5" s="74"/>
      <c r="B5" s="72"/>
      <c r="C5" s="81" t="s">
        <v>32</v>
      </c>
      <c r="D5" s="135">
        <v>4</v>
      </c>
    </row>
    <row r="6" spans="1:4" x14ac:dyDescent="0.2">
      <c r="A6" s="70"/>
      <c r="B6" s="71"/>
      <c r="C6" s="82" t="s">
        <v>18</v>
      </c>
      <c r="D6" s="131">
        <v>4</v>
      </c>
    </row>
    <row r="7" spans="1:4" x14ac:dyDescent="0.2">
      <c r="A7" s="74"/>
      <c r="B7" s="72"/>
      <c r="C7" s="81" t="s">
        <v>4</v>
      </c>
      <c r="D7" s="135">
        <v>4</v>
      </c>
    </row>
    <row r="8" spans="1:4" x14ac:dyDescent="0.2">
      <c r="A8" s="70"/>
      <c r="B8" s="71"/>
      <c r="C8" s="82" t="s">
        <v>19</v>
      </c>
      <c r="D8" s="131">
        <v>4</v>
      </c>
    </row>
    <row r="9" spans="1:4" x14ac:dyDescent="0.2">
      <c r="A9" s="74"/>
      <c r="B9" s="72"/>
      <c r="C9" s="81" t="s">
        <v>74</v>
      </c>
      <c r="D9" s="135">
        <v>4</v>
      </c>
    </row>
    <row r="10" spans="1:4" x14ac:dyDescent="0.2">
      <c r="A10" s="68"/>
      <c r="B10" s="20" t="s">
        <v>33</v>
      </c>
      <c r="C10" s="21"/>
      <c r="D10" s="129"/>
    </row>
    <row r="11" spans="1:4" x14ac:dyDescent="0.2">
      <c r="A11" s="66"/>
      <c r="B11" s="69"/>
      <c r="C11" s="83" t="s">
        <v>75</v>
      </c>
      <c r="D11" s="130">
        <v>6</v>
      </c>
    </row>
    <row r="12" spans="1:4" x14ac:dyDescent="0.2">
      <c r="A12" s="70"/>
      <c r="B12" s="71"/>
      <c r="C12" s="82" t="s">
        <v>60</v>
      </c>
      <c r="D12" s="131">
        <v>4</v>
      </c>
    </row>
    <row r="13" spans="1:4" x14ac:dyDescent="0.2">
      <c r="A13" s="66"/>
      <c r="B13" s="69"/>
      <c r="C13" s="83" t="s">
        <v>34</v>
      </c>
      <c r="D13" s="130">
        <v>6</v>
      </c>
    </row>
    <row r="14" spans="1:4" x14ac:dyDescent="0.2">
      <c r="A14" s="73"/>
      <c r="B14" s="3"/>
      <c r="C14" s="11" t="s">
        <v>35</v>
      </c>
      <c r="D14" s="132">
        <v>4</v>
      </c>
    </row>
    <row r="15" spans="1:4" ht="15" x14ac:dyDescent="0.2">
      <c r="A15" s="66"/>
      <c r="B15" s="69"/>
      <c r="C15" s="83"/>
      <c r="D15" s="133">
        <f>SUM(D5:D14)</f>
        <v>40</v>
      </c>
    </row>
    <row r="16" spans="1:4" x14ac:dyDescent="0.2">
      <c r="A16" s="66"/>
      <c r="B16" s="69"/>
      <c r="C16" s="83"/>
      <c r="D16" s="130"/>
    </row>
    <row r="17" spans="1:4" ht="15" x14ac:dyDescent="0.25">
      <c r="A17" s="67" t="s">
        <v>6</v>
      </c>
      <c r="B17" s="16" t="s">
        <v>7</v>
      </c>
      <c r="C17" s="22"/>
      <c r="D17" s="134"/>
    </row>
    <row r="18" spans="1:4" x14ac:dyDescent="0.2">
      <c r="A18" s="68"/>
      <c r="B18" s="20" t="s">
        <v>36</v>
      </c>
      <c r="C18" s="23"/>
      <c r="D18" s="129"/>
    </row>
    <row r="19" spans="1:4" x14ac:dyDescent="0.2">
      <c r="A19" s="66"/>
      <c r="B19" s="69"/>
      <c r="C19" s="83" t="s">
        <v>20</v>
      </c>
      <c r="D19" s="130">
        <v>3</v>
      </c>
    </row>
    <row r="20" spans="1:4" x14ac:dyDescent="0.2">
      <c r="A20" s="70"/>
      <c r="B20" s="71"/>
      <c r="C20" s="82" t="s">
        <v>62</v>
      </c>
      <c r="D20" s="131">
        <v>3</v>
      </c>
    </row>
    <row r="21" spans="1:4" x14ac:dyDescent="0.2">
      <c r="A21" s="66"/>
      <c r="B21" s="69"/>
      <c r="C21" s="83" t="s">
        <v>37</v>
      </c>
      <c r="D21" s="130">
        <v>3</v>
      </c>
    </row>
    <row r="22" spans="1:4" x14ac:dyDescent="0.2">
      <c r="A22" s="70"/>
      <c r="B22" s="71"/>
      <c r="C22" s="82" t="s">
        <v>22</v>
      </c>
      <c r="D22" s="131">
        <v>4</v>
      </c>
    </row>
    <row r="23" spans="1:4" x14ac:dyDescent="0.2">
      <c r="A23" s="74"/>
      <c r="B23" s="72"/>
      <c r="C23" s="81" t="s">
        <v>54</v>
      </c>
      <c r="D23" s="135">
        <v>3</v>
      </c>
    </row>
    <row r="24" spans="1:4" x14ac:dyDescent="0.2">
      <c r="A24" s="68"/>
      <c r="B24" s="20" t="s">
        <v>38</v>
      </c>
      <c r="C24" s="23"/>
      <c r="D24" s="129"/>
    </row>
    <row r="25" spans="1:4" x14ac:dyDescent="0.2">
      <c r="A25" s="66"/>
      <c r="B25" s="69"/>
      <c r="C25" s="83" t="s">
        <v>39</v>
      </c>
      <c r="D25" s="130">
        <v>4</v>
      </c>
    </row>
    <row r="26" spans="1:4" x14ac:dyDescent="0.2">
      <c r="A26" s="70"/>
      <c r="B26" s="71"/>
      <c r="C26" s="82" t="s">
        <v>76</v>
      </c>
      <c r="D26" s="131">
        <v>4</v>
      </c>
    </row>
    <row r="27" spans="1:4" x14ac:dyDescent="0.2">
      <c r="A27" s="66"/>
      <c r="B27" s="69"/>
      <c r="C27" s="83" t="s">
        <v>58</v>
      </c>
      <c r="D27" s="130">
        <v>4</v>
      </c>
    </row>
    <row r="28" spans="1:4" x14ac:dyDescent="0.2">
      <c r="A28" s="68"/>
      <c r="B28" s="20" t="s">
        <v>40</v>
      </c>
      <c r="C28" s="23"/>
      <c r="D28" s="129"/>
    </row>
    <row r="29" spans="1:4" x14ac:dyDescent="0.2">
      <c r="A29" s="66"/>
      <c r="B29" s="69"/>
      <c r="C29" s="83" t="s">
        <v>56</v>
      </c>
      <c r="D29" s="130">
        <v>4</v>
      </c>
    </row>
    <row r="30" spans="1:4" x14ac:dyDescent="0.2">
      <c r="A30" s="70"/>
      <c r="B30" s="71"/>
      <c r="C30" s="82" t="s">
        <v>57</v>
      </c>
      <c r="D30" s="131">
        <v>4</v>
      </c>
    </row>
    <row r="31" spans="1:4" ht="15" x14ac:dyDescent="0.2">
      <c r="A31" s="84"/>
      <c r="B31" s="9"/>
      <c r="C31" s="10" t="s">
        <v>59</v>
      </c>
      <c r="D31" s="139">
        <v>4</v>
      </c>
    </row>
    <row r="32" spans="1:4" ht="15" x14ac:dyDescent="0.2">
      <c r="A32" s="74"/>
      <c r="B32" s="72"/>
      <c r="C32" s="81"/>
      <c r="D32" s="138">
        <f>SUM(D19:D31)</f>
        <v>40</v>
      </c>
    </row>
    <row r="33" spans="1:4" ht="15" x14ac:dyDescent="0.2">
      <c r="A33" s="74"/>
      <c r="B33" s="72"/>
      <c r="C33" s="81"/>
      <c r="D33" s="138"/>
    </row>
    <row r="34" spans="1:4" ht="15" x14ac:dyDescent="0.25">
      <c r="A34" s="67" t="s">
        <v>12</v>
      </c>
      <c r="B34" s="16" t="s">
        <v>13</v>
      </c>
      <c r="C34" s="22"/>
      <c r="D34" s="134"/>
    </row>
    <row r="35" spans="1:4" x14ac:dyDescent="0.2">
      <c r="A35" s="68"/>
      <c r="B35" s="20" t="s">
        <v>55</v>
      </c>
      <c r="C35" s="23"/>
      <c r="D35" s="129"/>
    </row>
    <row r="36" spans="1:4" x14ac:dyDescent="0.2">
      <c r="A36" s="66"/>
      <c r="B36" s="69"/>
      <c r="C36" s="83" t="s">
        <v>41</v>
      </c>
      <c r="D36" s="130">
        <v>5</v>
      </c>
    </row>
    <row r="37" spans="1:4" x14ac:dyDescent="0.2">
      <c r="A37" s="70"/>
      <c r="B37" s="71"/>
      <c r="C37" s="82" t="s">
        <v>42</v>
      </c>
      <c r="D37" s="131">
        <v>10</v>
      </c>
    </row>
    <row r="38" spans="1:4" x14ac:dyDescent="0.2">
      <c r="A38" s="66"/>
      <c r="B38" s="69"/>
      <c r="C38" s="83" t="s">
        <v>43</v>
      </c>
      <c r="D38" s="130">
        <v>5</v>
      </c>
    </row>
    <row r="39" spans="1:4" x14ac:dyDescent="0.2">
      <c r="A39" s="70"/>
      <c r="B39" s="71"/>
      <c r="C39" s="82" t="s">
        <v>44</v>
      </c>
      <c r="D39" s="131">
        <v>5</v>
      </c>
    </row>
    <row r="40" spans="1:4" s="2" customFormat="1" x14ac:dyDescent="0.2">
      <c r="A40" s="74"/>
      <c r="B40" s="72"/>
      <c r="C40" s="81" t="s">
        <v>45</v>
      </c>
      <c r="D40" s="135">
        <v>5</v>
      </c>
    </row>
    <row r="41" spans="1:4" x14ac:dyDescent="0.2">
      <c r="A41" s="70"/>
      <c r="B41" s="71"/>
      <c r="C41" s="82" t="s">
        <v>46</v>
      </c>
      <c r="D41" s="131">
        <v>5</v>
      </c>
    </row>
    <row r="42" spans="1:4" x14ac:dyDescent="0.2">
      <c r="A42" s="77"/>
      <c r="B42" s="8"/>
      <c r="C42" s="12" t="s">
        <v>47</v>
      </c>
      <c r="D42" s="137">
        <v>5</v>
      </c>
    </row>
    <row r="43" spans="1:4" ht="15" x14ac:dyDescent="0.2">
      <c r="A43" s="74"/>
      <c r="B43" s="72"/>
      <c r="C43" s="81"/>
      <c r="D43" s="138">
        <f>SUM(D36:D42)</f>
        <v>40</v>
      </c>
    </row>
    <row r="44" spans="1:4" ht="15" x14ac:dyDescent="0.2">
      <c r="A44" s="74"/>
      <c r="B44" s="72"/>
      <c r="C44" s="81"/>
      <c r="D44" s="138"/>
    </row>
    <row r="45" spans="1:4" ht="15" x14ac:dyDescent="0.25">
      <c r="A45" s="78" t="s">
        <v>14</v>
      </c>
      <c r="B45" s="13" t="s">
        <v>15</v>
      </c>
      <c r="C45" s="24"/>
      <c r="D45" s="129"/>
    </row>
    <row r="46" spans="1:4" x14ac:dyDescent="0.2">
      <c r="A46" s="74"/>
      <c r="B46" s="72"/>
      <c r="C46" s="81" t="s">
        <v>70</v>
      </c>
      <c r="D46" s="135">
        <v>10</v>
      </c>
    </row>
    <row r="47" spans="1:4" x14ac:dyDescent="0.2">
      <c r="A47" s="70"/>
      <c r="B47" s="71"/>
      <c r="C47" s="82" t="s">
        <v>78</v>
      </c>
      <c r="D47" s="131">
        <v>20</v>
      </c>
    </row>
    <row r="48" spans="1:4" x14ac:dyDescent="0.2">
      <c r="A48" s="74"/>
      <c r="B48" s="72"/>
      <c r="C48" s="81" t="s">
        <v>48</v>
      </c>
      <c r="D48" s="135"/>
    </row>
    <row r="49" spans="1:4" x14ac:dyDescent="0.2">
      <c r="A49" s="73"/>
      <c r="B49" s="3"/>
      <c r="C49" s="11" t="s">
        <v>77</v>
      </c>
      <c r="D49" s="132">
        <v>10</v>
      </c>
    </row>
    <row r="50" spans="1:4" ht="15" x14ac:dyDescent="0.2">
      <c r="A50" s="74"/>
      <c r="B50" s="79"/>
      <c r="C50" s="79"/>
      <c r="D50" s="138">
        <f>SUM(D46:D49)</f>
        <v>40</v>
      </c>
    </row>
    <row r="51" spans="1:4" ht="15" thickBot="1" x14ac:dyDescent="0.25">
      <c r="A51" s="66"/>
      <c r="B51" s="65"/>
      <c r="C51" s="65"/>
      <c r="D51" s="130"/>
    </row>
    <row r="52" spans="1:4" ht="26.25" customHeight="1" thickBot="1" x14ac:dyDescent="0.25">
      <c r="A52" s="4"/>
      <c r="B52" s="6"/>
      <c r="C52" s="5" t="s">
        <v>27</v>
      </c>
      <c r="D52" s="80">
        <f>D50+D43+D32+D15</f>
        <v>160</v>
      </c>
    </row>
  </sheetData>
  <sheetProtection algorithmName="SHA-512" hashValue="vfw4U/ynDOaL3NBdITSFbLiqo4THb/YW3K5VNaKS+ZX1OrFXuvOmb1ShaktyrvKy9dTZT7N9Kmy0arWMt7HRDg==" saltValue="GSxqj197EXpnaBFA9j1dWw==" spinCount="100000" sheet="1" objects="1" scenarios="1"/>
  <mergeCells count="1">
    <mergeCell ref="A1:D1"/>
  </mergeCells>
  <pageMargins left="0.59055118110236227" right="0.59055118110236227" top="0.78740157480314965" bottom="0.78740157480314965" header="0.31496062992125984" footer="0.31496062992125984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workbookViewId="0">
      <selection activeCell="F32" sqref="F32"/>
    </sheetView>
  </sheetViews>
  <sheetFormatPr baseColWidth="10" defaultRowHeight="14.25" x14ac:dyDescent="0.2"/>
  <cols>
    <col min="1" max="1" width="4.140625" style="1" customWidth="1"/>
    <col min="2" max="2" width="9.140625" style="1" customWidth="1"/>
    <col min="3" max="4" width="11.42578125" style="1" customWidth="1"/>
    <col min="5" max="5" width="23.85546875" style="1" customWidth="1"/>
    <col min="6" max="6" width="18.42578125" style="1" customWidth="1"/>
    <col min="7" max="7" width="28.5703125" style="1" customWidth="1"/>
    <col min="8" max="9" width="11.42578125" style="1"/>
    <col min="10" max="10" width="7" style="1" customWidth="1"/>
    <col min="11" max="11" width="4.28515625" style="1" customWidth="1"/>
    <col min="12" max="12" width="6.28515625" style="32" bestFit="1" customWidth="1"/>
    <col min="13" max="16384" width="11.42578125" style="1"/>
  </cols>
  <sheetData>
    <row r="1" spans="2:13" ht="18" x14ac:dyDescent="0.25">
      <c r="B1" s="85" t="s">
        <v>124</v>
      </c>
    </row>
    <row r="2" spans="2:13" ht="15" thickBot="1" x14ac:dyDescent="0.25"/>
    <row r="3" spans="2:13" ht="15.75" thickBot="1" x14ac:dyDescent="0.3">
      <c r="B3" s="33" t="s">
        <v>116</v>
      </c>
      <c r="C3" s="34"/>
      <c r="D3" s="34"/>
      <c r="E3" s="34"/>
      <c r="F3" s="34"/>
      <c r="G3" s="34"/>
      <c r="H3" s="34"/>
      <c r="I3" s="34"/>
      <c r="J3" s="35"/>
      <c r="L3" s="28" t="s">
        <v>97</v>
      </c>
      <c r="M3" s="14" t="s">
        <v>95</v>
      </c>
    </row>
    <row r="4" spans="2:13" ht="28.5" x14ac:dyDescent="0.2">
      <c r="B4" s="36" t="s">
        <v>114</v>
      </c>
      <c r="C4" s="149" t="s">
        <v>100</v>
      </c>
      <c r="D4" s="150"/>
      <c r="E4" s="37" t="s">
        <v>101</v>
      </c>
      <c r="F4" s="37"/>
      <c r="G4" s="37" t="s">
        <v>101</v>
      </c>
      <c r="H4" s="25"/>
      <c r="I4" s="25"/>
      <c r="J4" s="39"/>
      <c r="L4" s="29">
        <v>1</v>
      </c>
      <c r="M4" s="60">
        <v>0.15</v>
      </c>
    </row>
    <row r="5" spans="2:13" x14ac:dyDescent="0.2">
      <c r="B5" s="40"/>
      <c r="C5" s="41"/>
      <c r="D5" s="38"/>
      <c r="E5" s="41"/>
      <c r="F5" s="42"/>
      <c r="G5" s="41"/>
      <c r="H5" s="25"/>
      <c r="I5" s="25"/>
      <c r="J5" s="39"/>
      <c r="L5" s="30">
        <v>2</v>
      </c>
      <c r="M5" s="61">
        <v>0.11249999999999999</v>
      </c>
    </row>
    <row r="6" spans="2:13" ht="15" x14ac:dyDescent="0.25">
      <c r="B6" s="43" t="s">
        <v>0</v>
      </c>
      <c r="C6" s="147" t="s">
        <v>99</v>
      </c>
      <c r="D6" s="151"/>
      <c r="E6" s="42" t="s">
        <v>98</v>
      </c>
      <c r="F6" s="42"/>
      <c r="G6" s="42" t="s">
        <v>102</v>
      </c>
      <c r="H6" s="25"/>
      <c r="I6" s="25"/>
      <c r="J6" s="39"/>
      <c r="L6" s="30">
        <v>3</v>
      </c>
      <c r="M6" s="61">
        <v>7.4999999999999983E-2</v>
      </c>
    </row>
    <row r="7" spans="2:13" ht="15.75" thickBot="1" x14ac:dyDescent="0.3">
      <c r="B7" s="44"/>
      <c r="C7" s="147" t="s">
        <v>115</v>
      </c>
      <c r="D7" s="151"/>
      <c r="E7" s="42" t="s">
        <v>103</v>
      </c>
      <c r="F7" s="25"/>
      <c r="G7" s="42" t="s">
        <v>104</v>
      </c>
      <c r="H7" s="25"/>
      <c r="I7" s="25"/>
      <c r="J7" s="39"/>
      <c r="L7" s="31">
        <v>4</v>
      </c>
      <c r="M7" s="62">
        <v>3.7499999999999985E-2</v>
      </c>
    </row>
    <row r="8" spans="2:13" ht="15" x14ac:dyDescent="0.25">
      <c r="B8" s="44"/>
      <c r="C8" s="152">
        <v>120</v>
      </c>
      <c r="D8" s="153"/>
      <c r="E8" s="55">
        <v>96</v>
      </c>
      <c r="F8" s="25"/>
      <c r="G8" s="56">
        <v>3</v>
      </c>
      <c r="H8" s="25"/>
      <c r="I8" s="25"/>
      <c r="J8" s="39"/>
    </row>
    <row r="9" spans="2:13" ht="15" x14ac:dyDescent="0.25">
      <c r="B9" s="43" t="s">
        <v>105</v>
      </c>
      <c r="C9" s="25"/>
      <c r="D9" s="25"/>
      <c r="E9" s="25"/>
      <c r="F9" s="25"/>
      <c r="G9" s="25"/>
      <c r="H9" s="25"/>
      <c r="I9" s="25"/>
      <c r="J9" s="39"/>
    </row>
    <row r="10" spans="2:13" ht="15" x14ac:dyDescent="0.25">
      <c r="B10" s="44"/>
      <c r="C10" s="25"/>
      <c r="D10" s="25"/>
      <c r="E10" s="25"/>
      <c r="F10" s="25"/>
      <c r="G10" s="25"/>
      <c r="H10" s="25"/>
      <c r="I10" s="25"/>
      <c r="J10" s="39"/>
    </row>
    <row r="11" spans="2:13" ht="15" x14ac:dyDescent="0.25">
      <c r="B11" s="43" t="s">
        <v>107</v>
      </c>
      <c r="D11" s="59"/>
      <c r="E11" s="42" t="s">
        <v>106</v>
      </c>
      <c r="F11" s="25"/>
      <c r="G11" s="25" t="s">
        <v>108</v>
      </c>
      <c r="H11" s="25"/>
      <c r="I11" s="25"/>
      <c r="J11" s="39"/>
    </row>
    <row r="12" spans="2:13" ht="15" x14ac:dyDescent="0.25">
      <c r="B12" s="44"/>
      <c r="C12" s="25"/>
      <c r="D12" s="45"/>
      <c r="E12" s="55">
        <f>C8+E8</f>
        <v>216</v>
      </c>
      <c r="F12" s="25"/>
      <c r="G12" s="25"/>
      <c r="H12" s="25"/>
      <c r="I12" s="25"/>
      <c r="J12" s="39"/>
    </row>
    <row r="13" spans="2:13" ht="15" x14ac:dyDescent="0.25">
      <c r="B13" s="44"/>
      <c r="C13" s="25"/>
      <c r="D13" s="45"/>
      <c r="E13" s="25"/>
      <c r="F13" s="25"/>
      <c r="G13" s="25"/>
      <c r="H13" s="25"/>
      <c r="I13" s="25"/>
      <c r="J13" s="39"/>
    </row>
    <row r="14" spans="2:13" ht="15" x14ac:dyDescent="0.25">
      <c r="B14" s="44"/>
      <c r="C14" s="25"/>
      <c r="D14" s="45"/>
      <c r="E14" s="25"/>
      <c r="F14" s="25"/>
      <c r="G14" s="46" t="s">
        <v>109</v>
      </c>
      <c r="H14" s="25"/>
      <c r="I14" s="25"/>
      <c r="J14" s="39"/>
    </row>
    <row r="15" spans="2:13" ht="15" x14ac:dyDescent="0.25">
      <c r="B15" s="44"/>
      <c r="C15" s="25"/>
      <c r="D15" s="45"/>
      <c r="E15" s="25"/>
      <c r="F15" s="25"/>
      <c r="G15" s="56">
        <f>E12*M6</f>
        <v>16.199999999999996</v>
      </c>
      <c r="H15" s="25" t="s">
        <v>128</v>
      </c>
      <c r="I15" s="25"/>
      <c r="J15" s="39"/>
    </row>
    <row r="16" spans="2:13" ht="15" x14ac:dyDescent="0.25">
      <c r="B16" s="43" t="s">
        <v>110</v>
      </c>
      <c r="C16" s="25"/>
      <c r="D16" s="45"/>
      <c r="E16" s="25"/>
      <c r="F16" s="25"/>
      <c r="G16" s="25"/>
      <c r="H16" s="25"/>
      <c r="I16" s="25"/>
      <c r="J16" s="39"/>
    </row>
    <row r="17" spans="2:10" ht="15" x14ac:dyDescent="0.25">
      <c r="B17" s="44"/>
      <c r="C17" s="25"/>
      <c r="D17" s="45"/>
      <c r="E17" s="25"/>
      <c r="F17" s="25"/>
      <c r="G17" s="25"/>
      <c r="H17" s="25"/>
      <c r="I17" s="25"/>
      <c r="J17" s="39"/>
    </row>
    <row r="18" spans="2:10" ht="15" customHeight="1" x14ac:dyDescent="0.25">
      <c r="B18" s="44"/>
      <c r="C18" s="25"/>
      <c r="D18" s="45"/>
      <c r="E18" s="144" t="s">
        <v>117</v>
      </c>
      <c r="F18" s="144"/>
      <c r="G18" s="144"/>
      <c r="H18" s="25"/>
      <c r="I18" s="25"/>
      <c r="J18" s="39"/>
    </row>
    <row r="19" spans="2:10" ht="15" x14ac:dyDescent="0.25">
      <c r="B19" s="44"/>
      <c r="C19" s="47"/>
      <c r="D19" s="45"/>
      <c r="E19" s="144"/>
      <c r="F19" s="144"/>
      <c r="G19" s="144"/>
      <c r="H19" s="25"/>
      <c r="I19" s="25"/>
      <c r="J19" s="39"/>
    </row>
    <row r="20" spans="2:10" ht="15" x14ac:dyDescent="0.25">
      <c r="B20" s="44"/>
      <c r="C20" s="47"/>
      <c r="D20" s="45"/>
      <c r="E20" s="144"/>
      <c r="F20" s="144"/>
      <c r="G20" s="144"/>
      <c r="H20" s="25"/>
      <c r="I20" s="25"/>
      <c r="J20" s="39"/>
    </row>
    <row r="21" spans="2:10" ht="15" x14ac:dyDescent="0.25">
      <c r="B21" s="44"/>
      <c r="C21" s="47"/>
      <c r="D21" s="45"/>
      <c r="E21" s="144"/>
      <c r="F21" s="144"/>
      <c r="G21" s="144"/>
      <c r="H21" s="25"/>
      <c r="I21" s="25"/>
      <c r="J21" s="39"/>
    </row>
    <row r="22" spans="2:10" ht="15" x14ac:dyDescent="0.25">
      <c r="B22" s="44"/>
      <c r="C22" s="47"/>
      <c r="D22" s="45"/>
      <c r="E22" s="25"/>
      <c r="F22" s="25"/>
      <c r="G22" s="25"/>
      <c r="H22" s="25"/>
      <c r="I22" s="25"/>
      <c r="J22" s="39"/>
    </row>
    <row r="23" spans="2:10" ht="15" x14ac:dyDescent="0.25">
      <c r="B23" s="44"/>
      <c r="C23" s="47"/>
      <c r="D23" s="45"/>
      <c r="E23" s="25"/>
      <c r="F23" s="25"/>
      <c r="G23" s="25"/>
      <c r="H23" s="25"/>
      <c r="I23" s="25"/>
      <c r="J23" s="39"/>
    </row>
    <row r="24" spans="2:10" ht="28.5" customHeight="1" x14ac:dyDescent="0.25">
      <c r="B24" s="44"/>
      <c r="C24" s="47"/>
      <c r="D24" s="45"/>
      <c r="E24" s="25"/>
      <c r="F24" s="48" t="s">
        <v>131</v>
      </c>
      <c r="G24" s="25"/>
      <c r="H24" s="25"/>
      <c r="I24" s="25"/>
      <c r="J24" s="39"/>
    </row>
    <row r="25" spans="2:10" ht="15" x14ac:dyDescent="0.25">
      <c r="B25" s="44"/>
      <c r="C25" s="47"/>
      <c r="D25" s="45"/>
      <c r="E25" s="25"/>
      <c r="F25" s="57">
        <f>E8+G15</f>
        <v>112.19999999999999</v>
      </c>
      <c r="G25" s="25" t="s">
        <v>129</v>
      </c>
      <c r="H25" s="25"/>
      <c r="I25" s="25"/>
      <c r="J25" s="39"/>
    </row>
    <row r="26" spans="2:10" ht="15" x14ac:dyDescent="0.25">
      <c r="B26" s="44"/>
      <c r="C26" s="25"/>
      <c r="D26" s="45"/>
      <c r="E26" s="25"/>
      <c r="F26" s="25"/>
      <c r="G26" s="25"/>
      <c r="H26" s="25"/>
      <c r="I26" s="25"/>
      <c r="J26" s="39"/>
    </row>
    <row r="27" spans="2:10" ht="45.75" x14ac:dyDescent="0.35">
      <c r="B27" s="43" t="s">
        <v>111</v>
      </c>
      <c r="C27" s="147" t="s">
        <v>118</v>
      </c>
      <c r="D27" s="148"/>
      <c r="E27" s="49" t="s">
        <v>112</v>
      </c>
      <c r="F27" s="50" t="s">
        <v>119</v>
      </c>
      <c r="G27" s="51" t="s">
        <v>113</v>
      </c>
      <c r="H27" s="145" t="s">
        <v>120</v>
      </c>
      <c r="I27" s="145"/>
      <c r="J27" s="146"/>
    </row>
    <row r="28" spans="2:10" ht="15.75" customHeight="1" thickBot="1" x14ac:dyDescent="0.25">
      <c r="B28" s="52"/>
      <c r="C28" s="143">
        <f>C8</f>
        <v>120</v>
      </c>
      <c r="D28" s="143"/>
      <c r="E28" s="53"/>
      <c r="F28" s="58">
        <f>F25</f>
        <v>112.19999999999999</v>
      </c>
      <c r="G28" s="53"/>
      <c r="H28" s="53"/>
      <c r="I28" s="58">
        <f>C28+F28</f>
        <v>232.2</v>
      </c>
      <c r="J28" s="54"/>
    </row>
  </sheetData>
  <sheetProtection algorithmName="SHA-512" hashValue="vra2Ued8e+VkaaxGCspb+qw9Xx2XUGBxI8iXHdECo+0Vl5ARWwxH4yfWy9Rqm2xZZdfSfq9KRR1m4PWXmyxOBQ==" saltValue="p2bCPWxtxfBkRl1Hbqd3EA==" spinCount="100000" sheet="1" objects="1" scenarios="1"/>
  <mergeCells count="8">
    <mergeCell ref="C28:D28"/>
    <mergeCell ref="E18:G21"/>
    <mergeCell ref="H27:J27"/>
    <mergeCell ref="C27:D27"/>
    <mergeCell ref="C4:D4"/>
    <mergeCell ref="C6:D6"/>
    <mergeCell ref="C7:D7"/>
    <mergeCell ref="C8:D8"/>
  </mergeCells>
  <pageMargins left="0.7" right="0.7" top="0.78740157499999996" bottom="0.78740157499999996" header="0.3" footer="0.3"/>
  <pageSetup paperSize="9" scale="83" fitToHeight="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Basiskriterien</vt:lpstr>
      <vt:lpstr>Landwirtschaft</vt:lpstr>
      <vt:lpstr>Gartenbau</vt:lpstr>
      <vt:lpstr>Anhang</vt:lpstr>
      <vt:lpstr>Basiskriterien!Druckbereich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Krawczyk, Gudrun - LfULG</dc:creator>
  <cp:lastModifiedBy>Krawczyk, Gudrun - LfULG</cp:lastModifiedBy>
  <cp:lastPrinted>2021-08-09T10:45:16Z</cp:lastPrinted>
  <dcterms:created xsi:type="dcterms:W3CDTF">2021-06-14T13:49:30Z</dcterms:created>
  <dcterms:modified xsi:type="dcterms:W3CDTF">2021-08-09T10:46:21Z</dcterms:modified>
</cp:coreProperties>
</file>